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70" windowWidth="19130" windowHeight="84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55" i="1"/>
  <c r="O55" s="1"/>
  <c r="L55"/>
  <c r="J55"/>
  <c r="N54"/>
  <c r="O54" s="1"/>
  <c r="L54"/>
  <c r="J54"/>
  <c r="N53"/>
  <c r="O53" s="1"/>
  <c r="L53"/>
  <c r="J53"/>
  <c r="N52"/>
  <c r="O52" s="1"/>
  <c r="L52"/>
  <c r="J52"/>
  <c r="N51"/>
  <c r="O51" s="1"/>
  <c r="L51"/>
  <c r="J51"/>
  <c r="N50"/>
  <c r="O50" s="1"/>
  <c r="L50"/>
  <c r="J50"/>
  <c r="N49"/>
  <c r="O49" s="1"/>
  <c r="L49"/>
  <c r="J49"/>
  <c r="N48"/>
  <c r="O48" s="1"/>
  <c r="L48"/>
  <c r="J48"/>
  <c r="N47"/>
  <c r="O47" s="1"/>
  <c r="L47"/>
  <c r="J47"/>
  <c r="N46"/>
  <c r="O46" s="1"/>
  <c r="L46"/>
  <c r="J46"/>
  <c r="N45"/>
  <c r="O45" s="1"/>
  <c r="L45"/>
  <c r="J45"/>
  <c r="N44"/>
  <c r="O44" s="1"/>
  <c r="L44"/>
  <c r="J44"/>
  <c r="N43"/>
  <c r="O43" s="1"/>
  <c r="L43"/>
  <c r="J43"/>
  <c r="N42"/>
  <c r="O42" s="1"/>
  <c r="L42"/>
  <c r="J42"/>
  <c r="N41"/>
  <c r="O41" s="1"/>
  <c r="L41"/>
  <c r="J41"/>
  <c r="N40"/>
  <c r="O40" s="1"/>
  <c r="L40"/>
  <c r="J40"/>
  <c r="N39"/>
  <c r="O39" s="1"/>
  <c r="L39"/>
  <c r="J39"/>
  <c r="N38"/>
  <c r="O38" s="1"/>
  <c r="L38"/>
  <c r="J38"/>
  <c r="N37"/>
  <c r="O37" s="1"/>
  <c r="L37"/>
  <c r="J37"/>
  <c r="N36"/>
  <c r="O36" s="1"/>
  <c r="L36"/>
  <c r="J36"/>
  <c r="N35"/>
  <c r="O35" s="1"/>
  <c r="L35"/>
  <c r="J35"/>
  <c r="N34"/>
  <c r="O34" s="1"/>
  <c r="L34"/>
  <c r="J34"/>
  <c r="N33"/>
  <c r="O33" s="1"/>
  <c r="L33"/>
  <c r="J33"/>
  <c r="N32"/>
  <c r="O32" s="1"/>
  <c r="L32"/>
  <c r="J32"/>
  <c r="N31"/>
  <c r="O31" s="1"/>
  <c r="L31"/>
  <c r="J31"/>
  <c r="N30"/>
  <c r="O30" s="1"/>
  <c r="L30"/>
  <c r="J30"/>
  <c r="N29"/>
  <c r="O29" s="1"/>
  <c r="L29"/>
  <c r="J29"/>
  <c r="N28"/>
  <c r="O28" s="1"/>
  <c r="L28"/>
  <c r="J28"/>
  <c r="N27"/>
  <c r="O27" s="1"/>
  <c r="L27"/>
  <c r="J27"/>
  <c r="N26"/>
  <c r="O26" s="1"/>
  <c r="L26"/>
  <c r="J26"/>
  <c r="N25"/>
  <c r="O25" s="1"/>
  <c r="L25"/>
  <c r="J25"/>
  <c r="N24"/>
  <c r="O24" s="1"/>
  <c r="L24"/>
  <c r="J24"/>
  <c r="N23"/>
  <c r="O23" s="1"/>
  <c r="L23"/>
  <c r="J23"/>
  <c r="N22"/>
  <c r="O22" s="1"/>
  <c r="L22"/>
  <c r="J22"/>
  <c r="N21"/>
  <c r="O21" s="1"/>
  <c r="L21"/>
  <c r="J21"/>
  <c r="N20"/>
  <c r="O20" s="1"/>
  <c r="L20"/>
  <c r="J20"/>
  <c r="N19"/>
  <c r="O19" s="1"/>
  <c r="L19"/>
  <c r="J19"/>
  <c r="N18"/>
  <c r="O18" s="1"/>
  <c r="L18"/>
  <c r="J18"/>
  <c r="N17"/>
  <c r="O17" s="1"/>
  <c r="L17"/>
  <c r="J17"/>
  <c r="N16"/>
  <c r="O16" s="1"/>
  <c r="L16"/>
  <c r="J16"/>
  <c r="N15"/>
  <c r="O15" s="1"/>
  <c r="L15"/>
  <c r="J15"/>
  <c r="N14"/>
  <c r="O14" s="1"/>
  <c r="L14"/>
  <c r="J14"/>
  <c r="N13"/>
  <c r="O13" s="1"/>
  <c r="L13"/>
  <c r="J13"/>
  <c r="N12"/>
  <c r="O12" s="1"/>
  <c r="L12"/>
  <c r="J12"/>
  <c r="N11"/>
  <c r="O11" s="1"/>
  <c r="L11"/>
  <c r="J11"/>
  <c r="N10"/>
  <c r="O10" s="1"/>
  <c r="L10"/>
  <c r="J10"/>
  <c r="N9"/>
  <c r="O9" s="1"/>
  <c r="L9"/>
  <c r="J9"/>
  <c r="N8"/>
  <c r="O8" s="1"/>
  <c r="L8"/>
  <c r="J8"/>
  <c r="N7"/>
  <c r="O7" s="1"/>
  <c r="L7"/>
  <c r="J7"/>
  <c r="N6"/>
  <c r="O6" s="1"/>
  <c r="L6"/>
  <c r="J6"/>
  <c r="N5"/>
  <c r="O5" s="1"/>
  <c r="L5"/>
  <c r="J5"/>
  <c r="N4"/>
  <c r="O4" s="1"/>
  <c r="L4"/>
  <c r="J4"/>
  <c r="N3"/>
  <c r="O3" s="1"/>
  <c r="L3"/>
  <c r="J3"/>
</calcChain>
</file>

<file path=xl/comments1.xml><?xml version="1.0" encoding="utf-8"?>
<comments xmlns="http://schemas.openxmlformats.org/spreadsheetml/2006/main">
  <authors>
    <author>侯樊兴</author>
  </authors>
  <commentList>
    <comment ref="P25" authorId="0">
      <text>
        <r>
          <rPr>
            <b/>
            <sz val="9"/>
            <color indexed="81"/>
            <rFont val="宋体"/>
            <charset val="134"/>
          </rPr>
          <t>侯樊兴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<sst xmlns="http://schemas.openxmlformats.org/spreadsheetml/2006/main" count="350" uniqueCount="196">
  <si>
    <r>
      <t>201</t>
    </r>
    <r>
      <rPr>
        <sz val="14"/>
        <color indexed="8"/>
        <rFont val="黑体"/>
        <family val="3"/>
        <charset val="134"/>
      </rPr>
      <t>7</t>
    </r>
    <r>
      <rPr>
        <sz val="14"/>
        <color indexed="8"/>
        <rFont val="黑体"/>
        <family val="3"/>
        <charset val="134"/>
      </rPr>
      <t>届本科毕业生保送研究生推荐名单公示</t>
    </r>
    <phoneticPr fontId="4" type="noConversion"/>
  </si>
  <si>
    <t>序号</t>
    <phoneticPr fontId="6" type="noConversion"/>
  </si>
  <si>
    <t>学号</t>
    <phoneticPr fontId="4" type="noConversion"/>
  </si>
  <si>
    <t>姓名</t>
    <phoneticPr fontId="4" type="noConversion"/>
  </si>
  <si>
    <t>性别</t>
    <phoneticPr fontId="4" type="noConversion"/>
  </si>
  <si>
    <t>专业人数</t>
    <phoneticPr fontId="4" type="noConversion"/>
  </si>
  <si>
    <t>初选排名</t>
    <phoneticPr fontId="4" type="noConversion"/>
  </si>
  <si>
    <t>外语四级</t>
    <phoneticPr fontId="4" type="noConversion"/>
  </si>
  <si>
    <t>外语六级</t>
    <phoneticPr fontId="4" type="noConversion"/>
  </si>
  <si>
    <t>学分积平均</t>
    <phoneticPr fontId="4" type="noConversion"/>
  </si>
  <si>
    <t>综合素质平均</t>
    <phoneticPr fontId="4" type="noConversion"/>
  </si>
  <si>
    <t>面试平均</t>
    <phoneticPr fontId="4" type="noConversion"/>
  </si>
  <si>
    <t>综合排名成绩</t>
    <phoneticPr fontId="4" type="noConversion"/>
  </si>
  <si>
    <t>综合排名</t>
    <phoneticPr fontId="4" type="noConversion"/>
  </si>
  <si>
    <t>备注</t>
    <phoneticPr fontId="4" type="noConversion"/>
  </si>
  <si>
    <t>刘坤成</t>
  </si>
  <si>
    <t>男</t>
    <phoneticPr fontId="4" type="noConversion"/>
  </si>
  <si>
    <r>
      <t>1</t>
    </r>
    <r>
      <rPr>
        <sz val="10"/>
        <color indexed="8"/>
        <rFont val="宋体"/>
        <charset val="134"/>
      </rPr>
      <t>31</t>
    </r>
    <phoneticPr fontId="4" type="noConversion"/>
  </si>
  <si>
    <t>2</t>
  </si>
  <si>
    <t>651</t>
    <phoneticPr fontId="4" type="noConversion"/>
  </si>
  <si>
    <t>620</t>
    <phoneticPr fontId="4" type="noConversion"/>
  </si>
  <si>
    <t>郭凤珠</t>
  </si>
  <si>
    <t>女</t>
    <phoneticPr fontId="4" type="noConversion"/>
  </si>
  <si>
    <r>
      <t>1</t>
    </r>
    <r>
      <rPr>
        <sz val="10"/>
        <color indexed="8"/>
        <rFont val="宋体"/>
        <charset val="134"/>
      </rPr>
      <t>31</t>
    </r>
    <phoneticPr fontId="4" type="noConversion"/>
  </si>
  <si>
    <t>1</t>
    <phoneticPr fontId="4" type="noConversion"/>
  </si>
  <si>
    <t>542</t>
    <phoneticPr fontId="4" type="noConversion"/>
  </si>
  <si>
    <t>433</t>
    <phoneticPr fontId="4" type="noConversion"/>
  </si>
  <si>
    <t>王鑫光</t>
  </si>
  <si>
    <t>男</t>
    <phoneticPr fontId="4" type="noConversion"/>
  </si>
  <si>
    <t>3</t>
  </si>
  <si>
    <t>612</t>
    <phoneticPr fontId="4" type="noConversion"/>
  </si>
  <si>
    <t>492</t>
    <phoneticPr fontId="4" type="noConversion"/>
  </si>
  <si>
    <t>覃雅婷</t>
  </si>
  <si>
    <t>4</t>
  </si>
  <si>
    <t>569</t>
    <phoneticPr fontId="4" type="noConversion"/>
  </si>
  <si>
    <t>523</t>
    <phoneticPr fontId="4" type="noConversion"/>
  </si>
  <si>
    <t>马  雪</t>
  </si>
  <si>
    <t>7</t>
  </si>
  <si>
    <t>547</t>
    <phoneticPr fontId="4" type="noConversion"/>
  </si>
  <si>
    <t>446</t>
    <phoneticPr fontId="4" type="noConversion"/>
  </si>
  <si>
    <t>侯  涛</t>
  </si>
  <si>
    <t>5</t>
  </si>
  <si>
    <t>438</t>
    <phoneticPr fontId="4" type="noConversion"/>
  </si>
  <si>
    <t>岳晨阳</t>
  </si>
  <si>
    <t>12</t>
  </si>
  <si>
    <t>623</t>
    <phoneticPr fontId="4" type="noConversion"/>
  </si>
  <si>
    <t>634</t>
    <phoneticPr fontId="4" type="noConversion"/>
  </si>
  <si>
    <t>周小涵</t>
  </si>
  <si>
    <t>11</t>
  </si>
  <si>
    <t>512</t>
    <phoneticPr fontId="4" type="noConversion"/>
  </si>
  <si>
    <t>441</t>
    <phoneticPr fontId="4" type="noConversion"/>
  </si>
  <si>
    <t>陈  涛</t>
  </si>
  <si>
    <t>10</t>
  </si>
  <si>
    <t>607</t>
    <phoneticPr fontId="4" type="noConversion"/>
  </si>
  <si>
    <t>柴众一</t>
  </si>
  <si>
    <t>16</t>
  </si>
  <si>
    <t>641</t>
    <phoneticPr fontId="4" type="noConversion"/>
  </si>
  <si>
    <t>617</t>
    <phoneticPr fontId="4" type="noConversion"/>
  </si>
  <si>
    <t>申田力</t>
  </si>
  <si>
    <t>9</t>
  </si>
  <si>
    <t>488</t>
    <phoneticPr fontId="4" type="noConversion"/>
  </si>
  <si>
    <t>熊莉莉</t>
  </si>
  <si>
    <t>23</t>
  </si>
  <si>
    <t>546</t>
    <phoneticPr fontId="4" type="noConversion"/>
  </si>
  <si>
    <t>494</t>
    <phoneticPr fontId="4" type="noConversion"/>
  </si>
  <si>
    <t>李  壮</t>
  </si>
  <si>
    <t>6</t>
  </si>
  <si>
    <t>454</t>
    <phoneticPr fontId="4" type="noConversion"/>
  </si>
  <si>
    <t>481</t>
    <phoneticPr fontId="4" type="noConversion"/>
  </si>
  <si>
    <t>古亚楠</t>
  </si>
  <si>
    <t>15</t>
  </si>
  <si>
    <t>537</t>
    <phoneticPr fontId="4" type="noConversion"/>
  </si>
  <si>
    <t>427</t>
    <phoneticPr fontId="4" type="noConversion"/>
  </si>
  <si>
    <t>李  玉</t>
  </si>
  <si>
    <t>13</t>
  </si>
  <si>
    <t>541</t>
    <phoneticPr fontId="4" type="noConversion"/>
  </si>
  <si>
    <t>484</t>
    <phoneticPr fontId="4" type="noConversion"/>
  </si>
  <si>
    <t>张  雪</t>
  </si>
  <si>
    <t>8</t>
  </si>
  <si>
    <t>553</t>
    <phoneticPr fontId="4" type="noConversion"/>
  </si>
  <si>
    <t>499</t>
    <phoneticPr fontId="4" type="noConversion"/>
  </si>
  <si>
    <t>贾  囡</t>
  </si>
  <si>
    <t>19</t>
  </si>
  <si>
    <t>549</t>
    <phoneticPr fontId="4" type="noConversion"/>
  </si>
  <si>
    <t>432</t>
    <phoneticPr fontId="4" type="noConversion"/>
  </si>
  <si>
    <t>张  瑞</t>
  </si>
  <si>
    <t>20</t>
  </si>
  <si>
    <t>496</t>
    <phoneticPr fontId="4" type="noConversion"/>
  </si>
  <si>
    <t>507</t>
    <phoneticPr fontId="4" type="noConversion"/>
  </si>
  <si>
    <t>白济瑜</t>
  </si>
  <si>
    <t>18</t>
  </si>
  <si>
    <t>469</t>
    <phoneticPr fontId="4" type="noConversion"/>
  </si>
  <si>
    <t>庞华洋</t>
  </si>
  <si>
    <t>14</t>
  </si>
  <si>
    <t>582</t>
    <phoneticPr fontId="4" type="noConversion"/>
  </si>
  <si>
    <t>475</t>
    <phoneticPr fontId="4" type="noConversion"/>
  </si>
  <si>
    <t>陆  美</t>
  </si>
  <si>
    <t>17</t>
  </si>
  <si>
    <t>536</t>
    <phoneticPr fontId="4" type="noConversion"/>
  </si>
  <si>
    <t>426</t>
    <phoneticPr fontId="4" type="noConversion"/>
  </si>
  <si>
    <t>候  佳</t>
  </si>
  <si>
    <t>27</t>
  </si>
  <si>
    <t>583</t>
    <phoneticPr fontId="4" type="noConversion"/>
  </si>
  <si>
    <t>533</t>
    <phoneticPr fontId="4" type="noConversion"/>
  </si>
  <si>
    <t>葛腾辉</t>
  </si>
  <si>
    <t>95</t>
    <phoneticPr fontId="4" type="noConversion"/>
  </si>
  <si>
    <t>506</t>
    <phoneticPr fontId="4" type="noConversion"/>
  </si>
  <si>
    <t>竞赛带帽</t>
    <phoneticPr fontId="6" type="noConversion"/>
  </si>
  <si>
    <t>顾鹏真</t>
  </si>
  <si>
    <t>579</t>
    <phoneticPr fontId="4" type="noConversion"/>
  </si>
  <si>
    <t>444</t>
    <phoneticPr fontId="4" type="noConversion"/>
  </si>
  <si>
    <t>程雅琪</t>
  </si>
  <si>
    <t>529</t>
    <phoneticPr fontId="4" type="noConversion"/>
  </si>
  <si>
    <t>史文册</t>
  </si>
  <si>
    <t>593</t>
    <phoneticPr fontId="4" type="noConversion"/>
  </si>
  <si>
    <t>徐广宇</t>
  </si>
  <si>
    <t>658</t>
    <phoneticPr fontId="4" type="noConversion"/>
  </si>
  <si>
    <t>619</t>
    <phoneticPr fontId="4" type="noConversion"/>
  </si>
  <si>
    <t>任倩楠</t>
  </si>
  <si>
    <t>罗  梦</t>
  </si>
  <si>
    <t>464</t>
    <phoneticPr fontId="4" type="noConversion"/>
  </si>
  <si>
    <t>贾康妮</t>
  </si>
  <si>
    <t>437</t>
    <phoneticPr fontId="4" type="noConversion"/>
  </si>
  <si>
    <t>邓玉皎</t>
  </si>
  <si>
    <t>526</t>
    <phoneticPr fontId="4" type="noConversion"/>
  </si>
  <si>
    <t>473</t>
    <phoneticPr fontId="4" type="noConversion"/>
  </si>
  <si>
    <t>王声榜</t>
  </si>
  <si>
    <t>556</t>
    <phoneticPr fontId="4" type="noConversion"/>
  </si>
  <si>
    <t>485</t>
    <phoneticPr fontId="4" type="noConversion"/>
  </si>
  <si>
    <t>李  薇</t>
  </si>
  <si>
    <t>586</t>
    <phoneticPr fontId="4" type="noConversion"/>
  </si>
  <si>
    <t>450</t>
    <phoneticPr fontId="4" type="noConversion"/>
  </si>
  <si>
    <t>李  柯</t>
  </si>
  <si>
    <t>朱小瑛</t>
  </si>
  <si>
    <t>517</t>
    <phoneticPr fontId="4" type="noConversion"/>
  </si>
  <si>
    <t>471</t>
    <phoneticPr fontId="4" type="noConversion"/>
  </si>
  <si>
    <t>李方梅</t>
  </si>
  <si>
    <t>503</t>
    <phoneticPr fontId="4" type="noConversion"/>
  </si>
  <si>
    <t>396</t>
    <phoneticPr fontId="4" type="noConversion"/>
  </si>
  <si>
    <t>吴  洁</t>
  </si>
  <si>
    <t>505</t>
    <phoneticPr fontId="4" type="noConversion"/>
  </si>
  <si>
    <t>445</t>
    <phoneticPr fontId="4" type="noConversion"/>
  </si>
  <si>
    <t>焦  鸣</t>
  </si>
  <si>
    <t>616</t>
    <phoneticPr fontId="4" type="noConversion"/>
  </si>
  <si>
    <t>558</t>
    <phoneticPr fontId="4" type="noConversion"/>
  </si>
  <si>
    <t>齐甜甜</t>
  </si>
  <si>
    <t>李莹雪</t>
  </si>
  <si>
    <t>17</t>
    <phoneticPr fontId="4" type="noConversion"/>
  </si>
  <si>
    <t>603</t>
    <phoneticPr fontId="4" type="noConversion"/>
  </si>
  <si>
    <t>575</t>
    <phoneticPr fontId="4" type="noConversion"/>
  </si>
  <si>
    <t>吴甜甜</t>
  </si>
  <si>
    <t>518</t>
    <phoneticPr fontId="4" type="noConversion"/>
  </si>
  <si>
    <t>席  爽</t>
  </si>
  <si>
    <t>551</t>
    <phoneticPr fontId="4" type="noConversion"/>
  </si>
  <si>
    <t>章  凯</t>
  </si>
  <si>
    <t>589</t>
    <phoneticPr fontId="4" type="noConversion"/>
  </si>
  <si>
    <t>439</t>
    <phoneticPr fontId="4" type="noConversion"/>
  </si>
  <si>
    <t>刘睿娜</t>
  </si>
  <si>
    <r>
      <t>1</t>
    </r>
    <r>
      <rPr>
        <sz val="10"/>
        <color indexed="8"/>
        <rFont val="宋体"/>
        <charset val="134"/>
      </rPr>
      <t>7</t>
    </r>
    <phoneticPr fontId="6" type="noConversion"/>
  </si>
  <si>
    <t>4</t>
    <phoneticPr fontId="6" type="noConversion"/>
  </si>
  <si>
    <t>425</t>
    <phoneticPr fontId="4" type="noConversion"/>
  </si>
  <si>
    <t>高春燕</t>
  </si>
  <si>
    <t>苏文君</t>
  </si>
  <si>
    <t>8</t>
    <phoneticPr fontId="4" type="noConversion"/>
  </si>
  <si>
    <t>519</t>
    <phoneticPr fontId="4" type="noConversion"/>
  </si>
  <si>
    <t>王  楠</t>
  </si>
  <si>
    <t>24</t>
    <phoneticPr fontId="4" type="noConversion"/>
  </si>
  <si>
    <t>武瑞芳</t>
  </si>
  <si>
    <t>456</t>
    <phoneticPr fontId="4" type="noConversion"/>
  </si>
  <si>
    <t>石颖秋</t>
  </si>
  <si>
    <t>477</t>
    <phoneticPr fontId="4" type="noConversion"/>
  </si>
  <si>
    <t>张唯佳</t>
  </si>
  <si>
    <r>
      <t>5</t>
    </r>
    <r>
      <rPr>
        <sz val="10"/>
        <color indexed="8"/>
        <rFont val="宋体"/>
        <charset val="134"/>
      </rPr>
      <t>68</t>
    </r>
    <phoneticPr fontId="4" type="noConversion"/>
  </si>
  <si>
    <t>马  佳</t>
  </si>
  <si>
    <t>20</t>
    <phoneticPr fontId="4" type="noConversion"/>
  </si>
  <si>
    <t>597</t>
    <phoneticPr fontId="4" type="noConversion"/>
  </si>
  <si>
    <t>592</t>
    <phoneticPr fontId="4" type="noConversion"/>
  </si>
  <si>
    <t>贾倩倩</t>
  </si>
  <si>
    <t>590</t>
    <phoneticPr fontId="4" type="noConversion"/>
  </si>
  <si>
    <t>杨学燕</t>
  </si>
  <si>
    <t>598</t>
    <phoneticPr fontId="4" type="noConversion"/>
  </si>
  <si>
    <t>515</t>
    <phoneticPr fontId="4" type="noConversion"/>
  </si>
  <si>
    <t>吴天晨</t>
    <phoneticPr fontId="4" type="noConversion"/>
  </si>
  <si>
    <t>15</t>
    <phoneticPr fontId="4" type="noConversion"/>
  </si>
  <si>
    <t>83.4336</t>
    <phoneticPr fontId="4" type="noConversion"/>
  </si>
  <si>
    <t>11</t>
    <phoneticPr fontId="4" type="noConversion"/>
  </si>
  <si>
    <t>何  畅</t>
    <phoneticPr fontId="4" type="noConversion"/>
  </si>
  <si>
    <t>女</t>
    <phoneticPr fontId="6" type="noConversion"/>
  </si>
  <si>
    <t>32</t>
    <phoneticPr fontId="6" type="noConversion"/>
  </si>
  <si>
    <t xml:space="preserve"> </t>
    <phoneticPr fontId="6" type="noConversion"/>
  </si>
  <si>
    <t>88.5040</t>
    <phoneticPr fontId="6" type="noConversion"/>
  </si>
  <si>
    <t>6</t>
    <phoneticPr fontId="6" type="noConversion"/>
  </si>
  <si>
    <t>带帽</t>
    <phoneticPr fontId="6" type="noConversion"/>
  </si>
  <si>
    <t>权煜萌</t>
  </si>
  <si>
    <t>79.7840</t>
    <phoneticPr fontId="6" type="noConversion"/>
  </si>
  <si>
    <t>25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</si>
</sst>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.0000_);[Red]\(0.0000\)"/>
    <numFmt numFmtId="178" formatCode="0_);[Red]\(0\)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sz val="14"/>
      <color indexed="8"/>
      <name val="黑体"/>
      <family val="3"/>
      <charset val="134"/>
    </font>
    <font>
      <sz val="9"/>
      <name val="Tahoma"/>
      <family val="2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b/>
      <sz val="9"/>
      <color indexed="81"/>
      <name val="宋体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>
      <alignment vertical="center"/>
    </xf>
    <xf numFmtId="177" fontId="7" fillId="0" borderId="1" xfId="0" applyNumberFormat="1" applyFont="1" applyBorder="1" applyAlignment="1">
      <alignment horizontal="center" wrapText="1"/>
    </xf>
    <xf numFmtId="177" fontId="5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>
      <alignment vertical="center"/>
    </xf>
    <xf numFmtId="0" fontId="5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left" vertical="center"/>
    </xf>
    <xf numFmtId="49" fontId="10" fillId="0" borderId="1" xfId="0" applyNumberFormat="1" applyFont="1" applyBorder="1">
      <alignment vertical="center"/>
    </xf>
    <xf numFmtId="49" fontId="2" fillId="0" borderId="0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>
      <selection activeCell="I59" sqref="I59"/>
    </sheetView>
  </sheetViews>
  <sheetFormatPr defaultRowHeight="14"/>
  <cols>
    <col min="1" max="1" width="5.453125" style="1" customWidth="1"/>
    <col min="2" max="2" width="12.08984375" style="2" customWidth="1"/>
    <col min="3" max="3" width="8.7265625" style="1"/>
    <col min="4" max="4" width="6.26953125" style="1" customWidth="1"/>
    <col min="5" max="6" width="8.7265625" style="2"/>
    <col min="7" max="8" width="8.7265625" style="1"/>
    <col min="9" max="9" width="10.1796875" style="1" customWidth="1"/>
    <col min="10" max="10" width="8.7265625" style="1"/>
    <col min="11" max="11" width="12.08984375" style="1" customWidth="1"/>
    <col min="12" max="14" width="8.7265625" style="1"/>
    <col min="15" max="15" width="13.36328125" style="1" customWidth="1"/>
    <col min="16" max="16" width="8.7265625" style="1"/>
    <col min="17" max="16384" width="8.7265625" style="2"/>
  </cols>
  <sheetData>
    <row r="1" spans="1:17" ht="17.5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4" customFormat="1" ht="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>
        <v>0.6</v>
      </c>
      <c r="K2" s="3" t="s">
        <v>10</v>
      </c>
      <c r="L2" s="3">
        <v>0.1</v>
      </c>
      <c r="M2" s="3" t="s">
        <v>11</v>
      </c>
      <c r="N2" s="3">
        <v>0.3</v>
      </c>
      <c r="O2" s="3" t="s">
        <v>12</v>
      </c>
      <c r="P2" s="3" t="s">
        <v>13</v>
      </c>
      <c r="Q2" s="3" t="s">
        <v>14</v>
      </c>
    </row>
    <row r="3" spans="1:17" s="13" customFormat="1" ht="13">
      <c r="A3" s="5">
        <v>1</v>
      </c>
      <c r="B3" s="6">
        <v>2122001099</v>
      </c>
      <c r="C3" s="6" t="s">
        <v>15</v>
      </c>
      <c r="D3" s="7" t="s">
        <v>16</v>
      </c>
      <c r="E3" s="8" t="s">
        <v>17</v>
      </c>
      <c r="F3" s="8" t="s">
        <v>18</v>
      </c>
      <c r="G3" s="7" t="s">
        <v>19</v>
      </c>
      <c r="H3" s="7" t="s">
        <v>20</v>
      </c>
      <c r="I3" s="9">
        <v>90.930300000000003</v>
      </c>
      <c r="J3" s="10">
        <f t="shared" ref="J3:J41" si="0">I3*0.6</f>
        <v>54.55818</v>
      </c>
      <c r="K3" s="11">
        <v>89.125</v>
      </c>
      <c r="L3" s="10">
        <f t="shared" ref="L3:L41" si="1">K3*0.1</f>
        <v>8.9124999999999996</v>
      </c>
      <c r="M3" s="10">
        <v>96</v>
      </c>
      <c r="N3" s="10">
        <f t="shared" ref="N3:N41" si="2">M3*0.3</f>
        <v>28.799999999999997</v>
      </c>
      <c r="O3" s="10">
        <f t="shared" ref="O3:O41" si="3">N3+L3+J3</f>
        <v>92.270679999999999</v>
      </c>
      <c r="P3" s="12">
        <v>1</v>
      </c>
      <c r="Q3" s="8"/>
    </row>
    <row r="4" spans="1:17" s="13" customFormat="1" ht="13">
      <c r="A4" s="5">
        <v>2</v>
      </c>
      <c r="B4" s="6">
        <v>2122003007</v>
      </c>
      <c r="C4" s="6" t="s">
        <v>21</v>
      </c>
      <c r="D4" s="7" t="s">
        <v>22</v>
      </c>
      <c r="E4" s="8" t="s">
        <v>23</v>
      </c>
      <c r="F4" s="8" t="s">
        <v>24</v>
      </c>
      <c r="G4" s="7" t="s">
        <v>25</v>
      </c>
      <c r="H4" s="7" t="s">
        <v>26</v>
      </c>
      <c r="I4" s="9">
        <v>90.787499999999994</v>
      </c>
      <c r="J4" s="10">
        <f t="shared" si="0"/>
        <v>54.472499999999997</v>
      </c>
      <c r="K4" s="11">
        <v>90.5</v>
      </c>
      <c r="L4" s="10">
        <f t="shared" si="1"/>
        <v>9.0500000000000007</v>
      </c>
      <c r="M4" s="10">
        <v>92.571399999999997</v>
      </c>
      <c r="N4" s="10">
        <f t="shared" si="2"/>
        <v>27.771419999999999</v>
      </c>
      <c r="O4" s="10">
        <f t="shared" si="3"/>
        <v>91.29392</v>
      </c>
      <c r="P4" s="12">
        <v>2</v>
      </c>
      <c r="Q4" s="8"/>
    </row>
    <row r="5" spans="1:17" s="13" customFormat="1" ht="13">
      <c r="A5" s="5">
        <v>3</v>
      </c>
      <c r="B5" s="6">
        <v>2122001143</v>
      </c>
      <c r="C5" s="6" t="s">
        <v>27</v>
      </c>
      <c r="D5" s="7" t="s">
        <v>28</v>
      </c>
      <c r="E5" s="8" t="s">
        <v>23</v>
      </c>
      <c r="F5" s="8" t="s">
        <v>29</v>
      </c>
      <c r="G5" s="7" t="s">
        <v>30</v>
      </c>
      <c r="H5" s="7" t="s">
        <v>31</v>
      </c>
      <c r="I5" s="9">
        <v>90.630700000000004</v>
      </c>
      <c r="J5" s="10">
        <f t="shared" si="0"/>
        <v>54.378419999999998</v>
      </c>
      <c r="K5" s="11">
        <v>89.25</v>
      </c>
      <c r="L5" s="10">
        <f t="shared" si="1"/>
        <v>8.9250000000000007</v>
      </c>
      <c r="M5" s="10">
        <v>92.428600000000003</v>
      </c>
      <c r="N5" s="10">
        <f t="shared" si="2"/>
        <v>27.728580000000001</v>
      </c>
      <c r="O5" s="10">
        <f t="shared" si="3"/>
        <v>91.032000000000011</v>
      </c>
      <c r="P5" s="12">
        <v>3</v>
      </c>
      <c r="Q5" s="8"/>
    </row>
    <row r="6" spans="1:17" s="13" customFormat="1" ht="13">
      <c r="A6" s="5">
        <v>4</v>
      </c>
      <c r="B6" s="6">
        <v>2122003011</v>
      </c>
      <c r="C6" s="6" t="s">
        <v>32</v>
      </c>
      <c r="D6" s="7" t="s">
        <v>22</v>
      </c>
      <c r="E6" s="8" t="s">
        <v>23</v>
      </c>
      <c r="F6" s="8" t="s">
        <v>33</v>
      </c>
      <c r="G6" s="7" t="s">
        <v>34</v>
      </c>
      <c r="H6" s="7" t="s">
        <v>35</v>
      </c>
      <c r="I6" s="9">
        <v>90.132400000000004</v>
      </c>
      <c r="J6" s="10">
        <f t="shared" si="0"/>
        <v>54.079439999999998</v>
      </c>
      <c r="K6" s="11">
        <v>85.625</v>
      </c>
      <c r="L6" s="10">
        <f t="shared" si="1"/>
        <v>8.5625</v>
      </c>
      <c r="M6" s="10">
        <v>92.714299999999994</v>
      </c>
      <c r="N6" s="10">
        <f t="shared" si="2"/>
        <v>27.814289999999996</v>
      </c>
      <c r="O6" s="10">
        <f t="shared" si="3"/>
        <v>90.456230000000005</v>
      </c>
      <c r="P6" s="12">
        <v>4</v>
      </c>
      <c r="Q6" s="8"/>
    </row>
    <row r="7" spans="1:17" s="13" customFormat="1" ht="13">
      <c r="A7" s="5">
        <v>5</v>
      </c>
      <c r="B7" s="6">
        <v>2122001049</v>
      </c>
      <c r="C7" s="6" t="s">
        <v>36</v>
      </c>
      <c r="D7" s="7" t="s">
        <v>22</v>
      </c>
      <c r="E7" s="8" t="s">
        <v>23</v>
      </c>
      <c r="F7" s="8" t="s">
        <v>37</v>
      </c>
      <c r="G7" s="7" t="s">
        <v>38</v>
      </c>
      <c r="H7" s="7" t="s">
        <v>39</v>
      </c>
      <c r="I7" s="9">
        <v>88.609800000000007</v>
      </c>
      <c r="J7" s="10">
        <f t="shared" si="0"/>
        <v>53.165880000000001</v>
      </c>
      <c r="K7" s="11">
        <v>85.625</v>
      </c>
      <c r="L7" s="10">
        <f t="shared" si="1"/>
        <v>8.5625</v>
      </c>
      <c r="M7" s="10">
        <v>92.857100000000003</v>
      </c>
      <c r="N7" s="10">
        <f t="shared" si="2"/>
        <v>27.857130000000002</v>
      </c>
      <c r="O7" s="10">
        <f t="shared" si="3"/>
        <v>89.585509999999999</v>
      </c>
      <c r="P7" s="12">
        <v>5</v>
      </c>
      <c r="Q7" s="8"/>
    </row>
    <row r="8" spans="1:17" s="13" customFormat="1" ht="13">
      <c r="A8" s="5">
        <v>6</v>
      </c>
      <c r="B8" s="6">
        <v>2122001138</v>
      </c>
      <c r="C8" s="6" t="s">
        <v>40</v>
      </c>
      <c r="D8" s="7" t="s">
        <v>28</v>
      </c>
      <c r="E8" s="8" t="s">
        <v>23</v>
      </c>
      <c r="F8" s="8" t="s">
        <v>41</v>
      </c>
      <c r="G8" s="7" t="s">
        <v>42</v>
      </c>
      <c r="H8" s="7"/>
      <c r="I8" s="9">
        <v>89.122</v>
      </c>
      <c r="J8" s="10">
        <f t="shared" si="0"/>
        <v>53.473199999999999</v>
      </c>
      <c r="K8" s="11">
        <v>88</v>
      </c>
      <c r="L8" s="10">
        <f t="shared" si="1"/>
        <v>8.8000000000000007</v>
      </c>
      <c r="M8" s="10">
        <v>89.428600000000003</v>
      </c>
      <c r="N8" s="10">
        <f t="shared" si="2"/>
        <v>26.828579999999999</v>
      </c>
      <c r="O8" s="10">
        <f t="shared" si="3"/>
        <v>89.101779999999991</v>
      </c>
      <c r="P8" s="12">
        <v>6</v>
      </c>
      <c r="Q8" s="8"/>
    </row>
    <row r="9" spans="1:17" s="13" customFormat="1" ht="13">
      <c r="A9" s="5">
        <v>7</v>
      </c>
      <c r="B9" s="6">
        <v>2112001148</v>
      </c>
      <c r="C9" s="6" t="s">
        <v>43</v>
      </c>
      <c r="D9" s="7" t="s">
        <v>28</v>
      </c>
      <c r="E9" s="8" t="s">
        <v>23</v>
      </c>
      <c r="F9" s="8" t="s">
        <v>44</v>
      </c>
      <c r="G9" s="7" t="s">
        <v>45</v>
      </c>
      <c r="H9" s="7" t="s">
        <v>46</v>
      </c>
      <c r="I9" s="9">
        <v>87.763099999999994</v>
      </c>
      <c r="J9" s="10">
        <f t="shared" si="0"/>
        <v>52.657859999999992</v>
      </c>
      <c r="K9" s="11">
        <v>83.25</v>
      </c>
      <c r="L9" s="10">
        <f t="shared" si="1"/>
        <v>8.3250000000000011</v>
      </c>
      <c r="M9" s="10">
        <v>92.142899999999997</v>
      </c>
      <c r="N9" s="10">
        <f t="shared" si="2"/>
        <v>27.642869999999998</v>
      </c>
      <c r="O9" s="10">
        <f t="shared" si="3"/>
        <v>88.62572999999999</v>
      </c>
      <c r="P9" s="12">
        <v>7</v>
      </c>
      <c r="Q9" s="8"/>
    </row>
    <row r="10" spans="1:17" s="13" customFormat="1" ht="13">
      <c r="A10" s="5">
        <v>8</v>
      </c>
      <c r="B10" s="6">
        <v>2122001116</v>
      </c>
      <c r="C10" s="6" t="s">
        <v>47</v>
      </c>
      <c r="D10" s="7" t="s">
        <v>22</v>
      </c>
      <c r="E10" s="8" t="s">
        <v>23</v>
      </c>
      <c r="F10" s="8" t="s">
        <v>48</v>
      </c>
      <c r="G10" s="7" t="s">
        <v>49</v>
      </c>
      <c r="H10" s="7" t="s">
        <v>50</v>
      </c>
      <c r="I10" s="9">
        <v>87.595799999999997</v>
      </c>
      <c r="J10" s="10">
        <f t="shared" si="0"/>
        <v>52.557479999999998</v>
      </c>
      <c r="K10" s="11">
        <v>85</v>
      </c>
      <c r="L10" s="10">
        <f t="shared" si="1"/>
        <v>8.5</v>
      </c>
      <c r="M10" s="10">
        <v>91.857100000000003</v>
      </c>
      <c r="N10" s="10">
        <f t="shared" si="2"/>
        <v>27.557130000000001</v>
      </c>
      <c r="O10" s="10">
        <f t="shared" si="3"/>
        <v>88.614609999999999</v>
      </c>
      <c r="P10" s="12">
        <v>8</v>
      </c>
      <c r="Q10" s="8"/>
    </row>
    <row r="11" spans="1:17" s="13" customFormat="1" ht="13">
      <c r="A11" s="5">
        <v>9</v>
      </c>
      <c r="B11" s="6">
        <v>2122001137</v>
      </c>
      <c r="C11" s="6" t="s">
        <v>51</v>
      </c>
      <c r="D11" s="7" t="s">
        <v>28</v>
      </c>
      <c r="E11" s="8" t="s">
        <v>23</v>
      </c>
      <c r="F11" s="8" t="s">
        <v>52</v>
      </c>
      <c r="G11" s="7" t="s">
        <v>53</v>
      </c>
      <c r="H11" s="7"/>
      <c r="I11" s="9">
        <v>88.027900000000002</v>
      </c>
      <c r="J11" s="10">
        <f t="shared" si="0"/>
        <v>52.816740000000003</v>
      </c>
      <c r="K11" s="11">
        <v>81.25</v>
      </c>
      <c r="L11" s="10">
        <f t="shared" si="1"/>
        <v>8.125</v>
      </c>
      <c r="M11" s="10">
        <v>90.285700000000006</v>
      </c>
      <c r="N11" s="10">
        <f t="shared" si="2"/>
        <v>27.085710000000002</v>
      </c>
      <c r="O11" s="10">
        <f t="shared" si="3"/>
        <v>88.027450000000016</v>
      </c>
      <c r="P11" s="12">
        <v>9</v>
      </c>
      <c r="Q11" s="8"/>
    </row>
    <row r="12" spans="1:17" s="13" customFormat="1" ht="13">
      <c r="A12" s="5">
        <v>10</v>
      </c>
      <c r="B12" s="6">
        <v>2122001012</v>
      </c>
      <c r="C12" s="6" t="s">
        <v>54</v>
      </c>
      <c r="D12" s="7" t="s">
        <v>28</v>
      </c>
      <c r="E12" s="8" t="s">
        <v>23</v>
      </c>
      <c r="F12" s="8" t="s">
        <v>55</v>
      </c>
      <c r="G12" s="7" t="s">
        <v>56</v>
      </c>
      <c r="H12" s="7" t="s">
        <v>57</v>
      </c>
      <c r="I12" s="9">
        <v>87.066199999999995</v>
      </c>
      <c r="J12" s="10">
        <f t="shared" si="0"/>
        <v>52.239719999999998</v>
      </c>
      <c r="K12" s="11">
        <v>81.625</v>
      </c>
      <c r="L12" s="10">
        <f t="shared" si="1"/>
        <v>8.1624999999999996</v>
      </c>
      <c r="M12" s="10">
        <v>91.571399999999997</v>
      </c>
      <c r="N12" s="10">
        <f t="shared" si="2"/>
        <v>27.471419999999998</v>
      </c>
      <c r="O12" s="10">
        <f t="shared" si="3"/>
        <v>87.873639999999995</v>
      </c>
      <c r="P12" s="12">
        <v>10</v>
      </c>
      <c r="Q12" s="8"/>
    </row>
    <row r="13" spans="1:17" s="13" customFormat="1" ht="13">
      <c r="A13" s="5">
        <v>11</v>
      </c>
      <c r="B13" s="6">
        <v>2122001141</v>
      </c>
      <c r="C13" s="6" t="s">
        <v>58</v>
      </c>
      <c r="D13" s="7" t="s">
        <v>28</v>
      </c>
      <c r="E13" s="8" t="s">
        <v>23</v>
      </c>
      <c r="F13" s="8" t="s">
        <v>59</v>
      </c>
      <c r="G13" s="7" t="s">
        <v>31</v>
      </c>
      <c r="H13" s="7" t="s">
        <v>60</v>
      </c>
      <c r="I13" s="9">
        <v>88.320599999999999</v>
      </c>
      <c r="J13" s="10">
        <f t="shared" si="0"/>
        <v>52.992359999999998</v>
      </c>
      <c r="K13" s="11">
        <v>83.125</v>
      </c>
      <c r="L13" s="10">
        <f t="shared" si="1"/>
        <v>8.3125</v>
      </c>
      <c r="M13" s="10">
        <v>87.857100000000003</v>
      </c>
      <c r="N13" s="10">
        <f t="shared" si="2"/>
        <v>26.357130000000002</v>
      </c>
      <c r="O13" s="10">
        <f t="shared" si="3"/>
        <v>87.661990000000003</v>
      </c>
      <c r="P13" s="12">
        <v>11</v>
      </c>
      <c r="Q13" s="8"/>
    </row>
    <row r="14" spans="1:17" s="13" customFormat="1" ht="13">
      <c r="A14" s="5">
        <v>12</v>
      </c>
      <c r="B14" s="6">
        <v>2122001051</v>
      </c>
      <c r="C14" s="6" t="s">
        <v>61</v>
      </c>
      <c r="D14" s="7" t="s">
        <v>22</v>
      </c>
      <c r="E14" s="8" t="s">
        <v>23</v>
      </c>
      <c r="F14" s="8" t="s">
        <v>62</v>
      </c>
      <c r="G14" s="7" t="s">
        <v>63</v>
      </c>
      <c r="H14" s="7" t="s">
        <v>64</v>
      </c>
      <c r="I14" s="9">
        <v>85.020899999999997</v>
      </c>
      <c r="J14" s="10">
        <f t="shared" si="0"/>
        <v>51.012539999999994</v>
      </c>
      <c r="K14" s="11">
        <v>84.875</v>
      </c>
      <c r="L14" s="10">
        <f t="shared" si="1"/>
        <v>8.4875000000000007</v>
      </c>
      <c r="M14" s="10">
        <v>92.857100000000003</v>
      </c>
      <c r="N14" s="10">
        <f t="shared" si="2"/>
        <v>27.857130000000002</v>
      </c>
      <c r="O14" s="10">
        <f t="shared" si="3"/>
        <v>87.357169999999996</v>
      </c>
      <c r="P14" s="12">
        <v>12</v>
      </c>
      <c r="Q14" s="8"/>
    </row>
    <row r="15" spans="1:17" s="13" customFormat="1" ht="13">
      <c r="A15" s="5">
        <v>13</v>
      </c>
      <c r="B15" s="6">
        <v>2122001015</v>
      </c>
      <c r="C15" s="6" t="s">
        <v>65</v>
      </c>
      <c r="D15" s="7" t="s">
        <v>28</v>
      </c>
      <c r="E15" s="8" t="s">
        <v>23</v>
      </c>
      <c r="F15" s="8" t="s">
        <v>66</v>
      </c>
      <c r="G15" s="7" t="s">
        <v>67</v>
      </c>
      <c r="H15" s="7" t="s">
        <v>68</v>
      </c>
      <c r="I15" s="9">
        <v>88.459900000000005</v>
      </c>
      <c r="J15" s="10">
        <f t="shared" si="0"/>
        <v>53.075940000000003</v>
      </c>
      <c r="K15" s="11">
        <v>88.5</v>
      </c>
      <c r="L15" s="10">
        <f t="shared" si="1"/>
        <v>8.85</v>
      </c>
      <c r="M15" s="10">
        <v>84.571399999999997</v>
      </c>
      <c r="N15" s="10">
        <f t="shared" si="2"/>
        <v>25.371419999999997</v>
      </c>
      <c r="O15" s="10">
        <f t="shared" si="3"/>
        <v>87.297359999999998</v>
      </c>
      <c r="P15" s="12">
        <v>13</v>
      </c>
      <c r="Q15" s="8"/>
    </row>
    <row r="16" spans="1:17" s="13" customFormat="1" ht="13">
      <c r="A16" s="5">
        <v>14</v>
      </c>
      <c r="B16" s="6">
        <v>2122001045</v>
      </c>
      <c r="C16" s="6" t="s">
        <v>69</v>
      </c>
      <c r="D16" s="7" t="s">
        <v>22</v>
      </c>
      <c r="E16" s="8" t="s">
        <v>23</v>
      </c>
      <c r="F16" s="8" t="s">
        <v>70</v>
      </c>
      <c r="G16" s="7" t="s">
        <v>71</v>
      </c>
      <c r="H16" s="7" t="s">
        <v>72</v>
      </c>
      <c r="I16" s="9">
        <v>86.372799999999998</v>
      </c>
      <c r="J16" s="10">
        <f t="shared" si="0"/>
        <v>51.823679999999996</v>
      </c>
      <c r="K16" s="11">
        <v>89.375</v>
      </c>
      <c r="L16" s="10">
        <f t="shared" si="1"/>
        <v>8.9375</v>
      </c>
      <c r="M16" s="10">
        <v>87</v>
      </c>
      <c r="N16" s="10">
        <f t="shared" si="2"/>
        <v>26.099999999999998</v>
      </c>
      <c r="O16" s="10">
        <f t="shared" si="3"/>
        <v>86.86117999999999</v>
      </c>
      <c r="P16" s="12">
        <v>14</v>
      </c>
      <c r="Q16" s="8"/>
    </row>
    <row r="17" spans="1:17" s="13" customFormat="1" ht="13">
      <c r="A17" s="5">
        <v>15</v>
      </c>
      <c r="B17" s="6">
        <v>2122001210</v>
      </c>
      <c r="C17" s="6" t="s">
        <v>73</v>
      </c>
      <c r="D17" s="7" t="s">
        <v>22</v>
      </c>
      <c r="E17" s="8" t="s">
        <v>23</v>
      </c>
      <c r="F17" s="8" t="s">
        <v>74</v>
      </c>
      <c r="G17" s="7" t="s">
        <v>75</v>
      </c>
      <c r="H17" s="7" t="s">
        <v>76</v>
      </c>
      <c r="I17" s="9">
        <v>87.735200000000006</v>
      </c>
      <c r="J17" s="10">
        <f t="shared" si="0"/>
        <v>52.641120000000001</v>
      </c>
      <c r="K17" s="11">
        <v>81</v>
      </c>
      <c r="L17" s="10">
        <f t="shared" si="1"/>
        <v>8.1</v>
      </c>
      <c r="M17" s="10">
        <v>86.571399999999997</v>
      </c>
      <c r="N17" s="10">
        <f t="shared" si="2"/>
        <v>25.971419999999998</v>
      </c>
      <c r="O17" s="10">
        <f t="shared" si="3"/>
        <v>86.71253999999999</v>
      </c>
      <c r="P17" s="12">
        <v>15</v>
      </c>
      <c r="Q17" s="8"/>
    </row>
    <row r="18" spans="1:17" s="13" customFormat="1" ht="13">
      <c r="A18" s="5">
        <v>16</v>
      </c>
      <c r="B18" s="6">
        <v>2122001135</v>
      </c>
      <c r="C18" s="6" t="s">
        <v>77</v>
      </c>
      <c r="D18" s="7" t="s">
        <v>22</v>
      </c>
      <c r="E18" s="8" t="s">
        <v>23</v>
      </c>
      <c r="F18" s="8" t="s">
        <v>78</v>
      </c>
      <c r="G18" s="7" t="s">
        <v>79</v>
      </c>
      <c r="H18" s="7" t="s">
        <v>80</v>
      </c>
      <c r="I18" s="9">
        <v>88.386799999999994</v>
      </c>
      <c r="J18" s="10">
        <f t="shared" si="0"/>
        <v>53.032079999999993</v>
      </c>
      <c r="K18" s="11">
        <v>83</v>
      </c>
      <c r="L18" s="10">
        <f t="shared" si="1"/>
        <v>8.3000000000000007</v>
      </c>
      <c r="M18" s="10">
        <v>84.285700000000006</v>
      </c>
      <c r="N18" s="10">
        <f t="shared" si="2"/>
        <v>25.285710000000002</v>
      </c>
      <c r="O18" s="10">
        <f t="shared" si="3"/>
        <v>86.617789999999999</v>
      </c>
      <c r="P18" s="12">
        <v>16</v>
      </c>
      <c r="Q18" s="8"/>
    </row>
    <row r="19" spans="1:17" s="13" customFormat="1" ht="13">
      <c r="A19" s="5">
        <v>17</v>
      </c>
      <c r="B19" s="6">
        <v>2122001005</v>
      </c>
      <c r="C19" s="6" t="s">
        <v>81</v>
      </c>
      <c r="D19" s="7" t="s">
        <v>22</v>
      </c>
      <c r="E19" s="8" t="s">
        <v>23</v>
      </c>
      <c r="F19" s="8" t="s">
        <v>82</v>
      </c>
      <c r="G19" s="7" t="s">
        <v>83</v>
      </c>
      <c r="H19" s="7" t="s">
        <v>84</v>
      </c>
      <c r="I19" s="9">
        <v>86.041799999999995</v>
      </c>
      <c r="J19" s="10">
        <f t="shared" si="0"/>
        <v>51.625079999999997</v>
      </c>
      <c r="K19" s="11">
        <v>81.875</v>
      </c>
      <c r="L19" s="10">
        <f t="shared" si="1"/>
        <v>8.1875</v>
      </c>
      <c r="M19" s="10">
        <v>88.571399999999997</v>
      </c>
      <c r="N19" s="10">
        <f t="shared" si="2"/>
        <v>26.57142</v>
      </c>
      <c r="O19" s="10">
        <f t="shared" si="3"/>
        <v>86.384</v>
      </c>
      <c r="P19" s="12">
        <v>17</v>
      </c>
      <c r="Q19" s="8"/>
    </row>
    <row r="20" spans="1:17" s="13" customFormat="1" ht="13">
      <c r="A20" s="5">
        <v>18</v>
      </c>
      <c r="B20" s="6">
        <v>2122001094</v>
      </c>
      <c r="C20" s="6" t="s">
        <v>85</v>
      </c>
      <c r="D20" s="7" t="s">
        <v>22</v>
      </c>
      <c r="E20" s="8" t="s">
        <v>23</v>
      </c>
      <c r="F20" s="8" t="s">
        <v>86</v>
      </c>
      <c r="G20" s="7" t="s">
        <v>87</v>
      </c>
      <c r="H20" s="7" t="s">
        <v>88</v>
      </c>
      <c r="I20" s="9">
        <v>85.226500000000001</v>
      </c>
      <c r="J20" s="10">
        <f t="shared" si="0"/>
        <v>51.135899999999999</v>
      </c>
      <c r="K20" s="11">
        <v>87</v>
      </c>
      <c r="L20" s="10">
        <f t="shared" si="1"/>
        <v>8.7000000000000011</v>
      </c>
      <c r="M20" s="10">
        <v>88</v>
      </c>
      <c r="N20" s="10">
        <f t="shared" si="2"/>
        <v>26.4</v>
      </c>
      <c r="O20" s="10">
        <f t="shared" si="3"/>
        <v>86.235900000000001</v>
      </c>
      <c r="P20" s="12">
        <v>18</v>
      </c>
      <c r="Q20" s="8"/>
    </row>
    <row r="21" spans="1:17" s="13" customFormat="1" ht="13">
      <c r="A21" s="5">
        <v>19</v>
      </c>
      <c r="B21" s="6">
        <v>2122001196</v>
      </c>
      <c r="C21" s="6" t="s">
        <v>89</v>
      </c>
      <c r="D21" s="7" t="s">
        <v>28</v>
      </c>
      <c r="E21" s="8" t="s">
        <v>23</v>
      </c>
      <c r="F21" s="8" t="s">
        <v>90</v>
      </c>
      <c r="G21" s="7" t="s">
        <v>91</v>
      </c>
      <c r="H21" s="7"/>
      <c r="I21" s="9">
        <v>86.160300000000007</v>
      </c>
      <c r="J21" s="10">
        <f t="shared" si="0"/>
        <v>51.696180000000005</v>
      </c>
      <c r="K21" s="11">
        <v>81.75</v>
      </c>
      <c r="L21" s="10">
        <f t="shared" si="1"/>
        <v>8.1750000000000007</v>
      </c>
      <c r="M21" s="10">
        <v>87.285700000000006</v>
      </c>
      <c r="N21" s="10">
        <f t="shared" si="2"/>
        <v>26.18571</v>
      </c>
      <c r="O21" s="10">
        <f t="shared" si="3"/>
        <v>86.05689000000001</v>
      </c>
      <c r="P21" s="12">
        <v>19</v>
      </c>
      <c r="Q21" s="8"/>
    </row>
    <row r="22" spans="1:17" s="13" customFormat="1" ht="13">
      <c r="A22" s="5">
        <v>20</v>
      </c>
      <c r="B22" s="6">
        <v>2122001100</v>
      </c>
      <c r="C22" s="6" t="s">
        <v>92</v>
      </c>
      <c r="D22" s="7" t="s">
        <v>28</v>
      </c>
      <c r="E22" s="8" t="s">
        <v>23</v>
      </c>
      <c r="F22" s="8" t="s">
        <v>93</v>
      </c>
      <c r="G22" s="7" t="s">
        <v>94</v>
      </c>
      <c r="H22" s="7" t="s">
        <v>95</v>
      </c>
      <c r="I22" s="9">
        <v>87.188199999999995</v>
      </c>
      <c r="J22" s="10">
        <f t="shared" si="0"/>
        <v>52.312919999999998</v>
      </c>
      <c r="K22" s="11">
        <v>82.625</v>
      </c>
      <c r="L22" s="10">
        <f t="shared" si="1"/>
        <v>8.2625000000000011</v>
      </c>
      <c r="M22" s="10">
        <v>83.857100000000003</v>
      </c>
      <c r="N22" s="10">
        <f t="shared" si="2"/>
        <v>25.157129999999999</v>
      </c>
      <c r="O22" s="10">
        <f t="shared" si="3"/>
        <v>85.732550000000003</v>
      </c>
      <c r="P22" s="12">
        <v>20</v>
      </c>
      <c r="Q22" s="8"/>
    </row>
    <row r="23" spans="1:17">
      <c r="A23" s="5">
        <v>21</v>
      </c>
      <c r="B23" s="6">
        <v>2122001171</v>
      </c>
      <c r="C23" s="6" t="s">
        <v>96</v>
      </c>
      <c r="D23" s="7" t="s">
        <v>22</v>
      </c>
      <c r="E23" s="8" t="s">
        <v>23</v>
      </c>
      <c r="F23" s="8" t="s">
        <v>97</v>
      </c>
      <c r="G23" s="7" t="s">
        <v>98</v>
      </c>
      <c r="H23" s="7" t="s">
        <v>99</v>
      </c>
      <c r="I23" s="9">
        <v>86.557500000000005</v>
      </c>
      <c r="J23" s="10">
        <f t="shared" si="0"/>
        <v>51.9345</v>
      </c>
      <c r="K23" s="11">
        <v>81.5</v>
      </c>
      <c r="L23" s="10">
        <f t="shared" si="1"/>
        <v>8.15</v>
      </c>
      <c r="M23" s="10">
        <v>83.714299999999994</v>
      </c>
      <c r="N23" s="10">
        <f t="shared" si="2"/>
        <v>25.114289999999997</v>
      </c>
      <c r="O23" s="10">
        <f t="shared" si="3"/>
        <v>85.198790000000002</v>
      </c>
      <c r="P23" s="12">
        <v>21</v>
      </c>
      <c r="Q23" s="8"/>
    </row>
    <row r="24" spans="1:17">
      <c r="A24" s="5">
        <v>22</v>
      </c>
      <c r="B24" s="6">
        <v>2122001088</v>
      </c>
      <c r="C24" s="6" t="s">
        <v>100</v>
      </c>
      <c r="D24" s="7" t="s">
        <v>22</v>
      </c>
      <c r="E24" s="8" t="s">
        <v>23</v>
      </c>
      <c r="F24" s="8" t="s">
        <v>101</v>
      </c>
      <c r="G24" s="7" t="s">
        <v>102</v>
      </c>
      <c r="H24" s="7" t="s">
        <v>103</v>
      </c>
      <c r="I24" s="9">
        <v>84.773499999999999</v>
      </c>
      <c r="J24" s="10">
        <f t="shared" si="0"/>
        <v>50.864100000000001</v>
      </c>
      <c r="K24" s="11">
        <v>80.5</v>
      </c>
      <c r="L24" s="10">
        <f t="shared" si="1"/>
        <v>8.0500000000000007</v>
      </c>
      <c r="M24" s="10">
        <v>87.571399999999997</v>
      </c>
      <c r="N24" s="10">
        <f t="shared" si="2"/>
        <v>26.271419999999999</v>
      </c>
      <c r="O24" s="10">
        <f t="shared" si="3"/>
        <v>85.185519999999997</v>
      </c>
      <c r="P24" s="12">
        <v>22</v>
      </c>
      <c r="Q24" s="8"/>
    </row>
    <row r="25" spans="1:17">
      <c r="A25" s="5">
        <v>23</v>
      </c>
      <c r="B25" s="6">
        <v>2122001076</v>
      </c>
      <c r="C25" s="6" t="s">
        <v>104</v>
      </c>
      <c r="D25" s="7" t="s">
        <v>28</v>
      </c>
      <c r="E25" s="8" t="s">
        <v>105</v>
      </c>
      <c r="F25" s="8" t="s">
        <v>24</v>
      </c>
      <c r="G25" s="7" t="s">
        <v>106</v>
      </c>
      <c r="H25" s="7" t="s">
        <v>106</v>
      </c>
      <c r="I25" s="11">
        <v>93.656599999999997</v>
      </c>
      <c r="J25" s="10">
        <f t="shared" si="0"/>
        <v>56.193959999999997</v>
      </c>
      <c r="K25" s="11">
        <v>83.875</v>
      </c>
      <c r="L25" s="10">
        <f t="shared" si="1"/>
        <v>8.3875000000000011</v>
      </c>
      <c r="M25" s="10">
        <v>89</v>
      </c>
      <c r="N25" s="10">
        <f t="shared" si="2"/>
        <v>26.7</v>
      </c>
      <c r="O25" s="10">
        <f t="shared" si="3"/>
        <v>91.281459999999996</v>
      </c>
      <c r="P25" s="12">
        <v>1</v>
      </c>
      <c r="Q25" s="8" t="s">
        <v>107</v>
      </c>
    </row>
    <row r="26" spans="1:17">
      <c r="A26" s="5">
        <v>24</v>
      </c>
      <c r="B26" s="6">
        <v>2122001118</v>
      </c>
      <c r="C26" s="6" t="s">
        <v>108</v>
      </c>
      <c r="D26" s="7" t="s">
        <v>28</v>
      </c>
      <c r="E26" s="8" t="s">
        <v>105</v>
      </c>
      <c r="F26" s="8" t="s">
        <v>18</v>
      </c>
      <c r="G26" s="7" t="s">
        <v>109</v>
      </c>
      <c r="H26" s="7" t="s">
        <v>110</v>
      </c>
      <c r="I26" s="11">
        <v>90.125399999999999</v>
      </c>
      <c r="J26" s="10">
        <f t="shared" si="0"/>
        <v>54.075240000000001</v>
      </c>
      <c r="K26" s="11">
        <v>87.375</v>
      </c>
      <c r="L26" s="10">
        <f t="shared" si="1"/>
        <v>8.7375000000000007</v>
      </c>
      <c r="M26" s="10">
        <v>88.625</v>
      </c>
      <c r="N26" s="10">
        <f t="shared" si="2"/>
        <v>26.587499999999999</v>
      </c>
      <c r="O26" s="10">
        <f t="shared" si="3"/>
        <v>89.400239999999997</v>
      </c>
      <c r="P26" s="12">
        <v>2</v>
      </c>
      <c r="Q26" s="8"/>
    </row>
    <row r="27" spans="1:17">
      <c r="A27" s="5">
        <v>25</v>
      </c>
      <c r="B27" s="6">
        <v>2122001226</v>
      </c>
      <c r="C27" s="6" t="s">
        <v>111</v>
      </c>
      <c r="D27" s="7" t="s">
        <v>22</v>
      </c>
      <c r="E27" s="8" t="s">
        <v>105</v>
      </c>
      <c r="F27" s="8" t="s">
        <v>33</v>
      </c>
      <c r="G27" s="7" t="s">
        <v>53</v>
      </c>
      <c r="H27" s="7" t="s">
        <v>112</v>
      </c>
      <c r="I27" s="11">
        <v>88.850200000000001</v>
      </c>
      <c r="J27" s="10">
        <f t="shared" si="0"/>
        <v>53.310119999999998</v>
      </c>
      <c r="K27" s="11">
        <v>89.875</v>
      </c>
      <c r="L27" s="10">
        <f t="shared" si="1"/>
        <v>8.9875000000000007</v>
      </c>
      <c r="M27" s="10">
        <v>90</v>
      </c>
      <c r="N27" s="10">
        <f t="shared" si="2"/>
        <v>27</v>
      </c>
      <c r="O27" s="10">
        <f t="shared" si="3"/>
        <v>89.297619999999995</v>
      </c>
      <c r="P27" s="12">
        <v>3</v>
      </c>
      <c r="Q27" s="8"/>
    </row>
    <row r="28" spans="1:17">
      <c r="A28" s="5">
        <v>26</v>
      </c>
      <c r="B28" s="6">
        <v>2122001201</v>
      </c>
      <c r="C28" s="6" t="s">
        <v>113</v>
      </c>
      <c r="D28" s="7" t="s">
        <v>28</v>
      </c>
      <c r="E28" s="8" t="s">
        <v>105</v>
      </c>
      <c r="F28" s="8" t="s">
        <v>37</v>
      </c>
      <c r="G28" s="7" t="s">
        <v>114</v>
      </c>
      <c r="H28" s="7" t="s">
        <v>112</v>
      </c>
      <c r="I28" s="11">
        <v>88.323999999999998</v>
      </c>
      <c r="J28" s="10">
        <f t="shared" si="0"/>
        <v>52.994399999999999</v>
      </c>
      <c r="K28" s="11">
        <v>85.8125</v>
      </c>
      <c r="L28" s="10">
        <f t="shared" si="1"/>
        <v>8.5812500000000007</v>
      </c>
      <c r="M28" s="10">
        <v>92.125</v>
      </c>
      <c r="N28" s="10">
        <f t="shared" si="2"/>
        <v>27.637499999999999</v>
      </c>
      <c r="O28" s="10">
        <f t="shared" si="3"/>
        <v>89.213149999999999</v>
      </c>
      <c r="P28" s="12">
        <v>4</v>
      </c>
      <c r="Q28" s="8"/>
    </row>
    <row r="29" spans="1:17">
      <c r="A29" s="5">
        <v>27</v>
      </c>
      <c r="B29" s="6">
        <v>2122001082</v>
      </c>
      <c r="C29" s="6" t="s">
        <v>115</v>
      </c>
      <c r="D29" s="7" t="s">
        <v>28</v>
      </c>
      <c r="E29" s="8" t="s">
        <v>105</v>
      </c>
      <c r="F29" s="8" t="s">
        <v>66</v>
      </c>
      <c r="G29" s="7" t="s">
        <v>116</v>
      </c>
      <c r="H29" s="7" t="s">
        <v>117</v>
      </c>
      <c r="I29" s="11">
        <v>88.627200000000002</v>
      </c>
      <c r="J29" s="10">
        <f t="shared" si="0"/>
        <v>53.176319999999997</v>
      </c>
      <c r="K29" s="11">
        <v>84.625</v>
      </c>
      <c r="L29" s="10">
        <f t="shared" si="1"/>
        <v>8.4625000000000004</v>
      </c>
      <c r="M29" s="10">
        <v>91.875</v>
      </c>
      <c r="N29" s="10">
        <f t="shared" si="2"/>
        <v>27.5625</v>
      </c>
      <c r="O29" s="10">
        <f t="shared" si="3"/>
        <v>89.201319999999996</v>
      </c>
      <c r="P29" s="12">
        <v>5</v>
      </c>
      <c r="Q29" s="8"/>
    </row>
    <row r="30" spans="1:17">
      <c r="A30" s="5">
        <v>28</v>
      </c>
      <c r="B30" s="6">
        <v>2122001192</v>
      </c>
      <c r="C30" s="6" t="s">
        <v>118</v>
      </c>
      <c r="D30" s="7" t="s">
        <v>22</v>
      </c>
      <c r="E30" s="8" t="s">
        <v>105</v>
      </c>
      <c r="F30" s="8" t="s">
        <v>41</v>
      </c>
      <c r="G30" s="7" t="s">
        <v>35</v>
      </c>
      <c r="H30" s="7" t="s">
        <v>50</v>
      </c>
      <c r="I30" s="11">
        <v>88.986099999999993</v>
      </c>
      <c r="J30" s="10">
        <f t="shared" si="0"/>
        <v>53.391659999999995</v>
      </c>
      <c r="K30" s="11">
        <v>83</v>
      </c>
      <c r="L30" s="10">
        <f t="shared" si="1"/>
        <v>8.3000000000000007</v>
      </c>
      <c r="M30" s="10">
        <v>90.625</v>
      </c>
      <c r="N30" s="10">
        <f t="shared" si="2"/>
        <v>27.1875</v>
      </c>
      <c r="O30" s="10">
        <f t="shared" si="3"/>
        <v>88.879159999999985</v>
      </c>
      <c r="P30" s="12">
        <v>6</v>
      </c>
      <c r="Q30" s="8"/>
    </row>
    <row r="31" spans="1:17">
      <c r="A31" s="5">
        <v>29</v>
      </c>
      <c r="B31" s="6">
        <v>2122001191</v>
      </c>
      <c r="C31" s="6" t="s">
        <v>119</v>
      </c>
      <c r="D31" s="7" t="s">
        <v>22</v>
      </c>
      <c r="E31" s="8" t="s">
        <v>105</v>
      </c>
      <c r="F31" s="8" t="s">
        <v>29</v>
      </c>
      <c r="G31" s="7" t="s">
        <v>120</v>
      </c>
      <c r="H31" s="7" t="s">
        <v>99</v>
      </c>
      <c r="I31" s="11">
        <v>89.811800000000005</v>
      </c>
      <c r="J31" s="10">
        <f t="shared" si="0"/>
        <v>53.887080000000005</v>
      </c>
      <c r="K31" s="11">
        <v>85.125</v>
      </c>
      <c r="L31" s="10">
        <f t="shared" si="1"/>
        <v>8.5125000000000011</v>
      </c>
      <c r="M31" s="10">
        <v>88</v>
      </c>
      <c r="N31" s="10">
        <f t="shared" si="2"/>
        <v>26.4</v>
      </c>
      <c r="O31" s="10">
        <f t="shared" si="3"/>
        <v>88.799580000000006</v>
      </c>
      <c r="P31" s="12">
        <v>7</v>
      </c>
      <c r="Q31" s="8"/>
    </row>
    <row r="32" spans="1:17">
      <c r="A32" s="5">
        <v>30</v>
      </c>
      <c r="B32" s="6">
        <v>2122001229</v>
      </c>
      <c r="C32" s="6" t="s">
        <v>121</v>
      </c>
      <c r="D32" s="7" t="s">
        <v>22</v>
      </c>
      <c r="E32" s="8" t="s">
        <v>105</v>
      </c>
      <c r="F32" s="8" t="s">
        <v>78</v>
      </c>
      <c r="G32" s="7" t="s">
        <v>88</v>
      </c>
      <c r="H32" s="7" t="s">
        <v>122</v>
      </c>
      <c r="I32" s="11">
        <v>88.038300000000007</v>
      </c>
      <c r="J32" s="10">
        <f t="shared" si="0"/>
        <v>52.822980000000001</v>
      </c>
      <c r="K32" s="11">
        <v>83.625</v>
      </c>
      <c r="L32" s="10">
        <f t="shared" si="1"/>
        <v>8.3625000000000007</v>
      </c>
      <c r="M32" s="10">
        <v>91.625</v>
      </c>
      <c r="N32" s="10">
        <f t="shared" si="2"/>
        <v>27.487500000000001</v>
      </c>
      <c r="O32" s="10">
        <f t="shared" si="3"/>
        <v>88.672979999999995</v>
      </c>
      <c r="P32" s="12">
        <v>8</v>
      </c>
      <c r="Q32" s="8"/>
    </row>
    <row r="33" spans="1:17">
      <c r="A33" s="5">
        <v>31</v>
      </c>
      <c r="B33" s="6">
        <v>2122001065</v>
      </c>
      <c r="C33" s="6" t="s">
        <v>123</v>
      </c>
      <c r="D33" s="7" t="s">
        <v>22</v>
      </c>
      <c r="E33" s="8" t="s">
        <v>105</v>
      </c>
      <c r="F33" s="8" t="s">
        <v>44</v>
      </c>
      <c r="G33" s="7" t="s">
        <v>124</v>
      </c>
      <c r="H33" s="7" t="s">
        <v>125</v>
      </c>
      <c r="I33" s="11">
        <v>86.808400000000006</v>
      </c>
      <c r="J33" s="10">
        <f t="shared" si="0"/>
        <v>52.085039999999999</v>
      </c>
      <c r="K33" s="11">
        <v>88.5</v>
      </c>
      <c r="L33" s="10">
        <f t="shared" si="1"/>
        <v>8.85</v>
      </c>
      <c r="M33" s="10">
        <v>91</v>
      </c>
      <c r="N33" s="10">
        <f t="shared" si="2"/>
        <v>27.3</v>
      </c>
      <c r="O33" s="10">
        <f t="shared" si="3"/>
        <v>88.235039999999998</v>
      </c>
      <c r="P33" s="12">
        <v>9</v>
      </c>
      <c r="Q33" s="8"/>
    </row>
    <row r="34" spans="1:17">
      <c r="A34" s="5">
        <v>32</v>
      </c>
      <c r="B34" s="6">
        <v>2122001123</v>
      </c>
      <c r="C34" s="6" t="s">
        <v>126</v>
      </c>
      <c r="D34" s="7" t="s">
        <v>28</v>
      </c>
      <c r="E34" s="8" t="s">
        <v>105</v>
      </c>
      <c r="F34" s="8" t="s">
        <v>55</v>
      </c>
      <c r="G34" s="7" t="s">
        <v>127</v>
      </c>
      <c r="H34" s="7" t="s">
        <v>128</v>
      </c>
      <c r="I34" s="11">
        <v>87.108000000000004</v>
      </c>
      <c r="J34" s="10">
        <f t="shared" si="0"/>
        <v>52.264800000000001</v>
      </c>
      <c r="K34" s="11">
        <v>81.682500000000005</v>
      </c>
      <c r="L34" s="10">
        <f t="shared" si="1"/>
        <v>8.1682500000000005</v>
      </c>
      <c r="M34" s="10">
        <v>92</v>
      </c>
      <c r="N34" s="10">
        <f t="shared" si="2"/>
        <v>27.599999999999998</v>
      </c>
      <c r="O34" s="10">
        <f t="shared" si="3"/>
        <v>88.033050000000003</v>
      </c>
      <c r="P34" s="12">
        <v>10</v>
      </c>
      <c r="Q34" s="8"/>
    </row>
    <row r="35" spans="1:17">
      <c r="A35" s="5">
        <v>33</v>
      </c>
      <c r="B35" s="6">
        <v>2122001150</v>
      </c>
      <c r="C35" s="6" t="s">
        <v>129</v>
      </c>
      <c r="D35" s="7" t="s">
        <v>22</v>
      </c>
      <c r="E35" s="8" t="s">
        <v>105</v>
      </c>
      <c r="F35" s="8" t="s">
        <v>59</v>
      </c>
      <c r="G35" s="7" t="s">
        <v>130</v>
      </c>
      <c r="H35" s="7" t="s">
        <v>131</v>
      </c>
      <c r="I35" s="11">
        <v>88</v>
      </c>
      <c r="J35" s="10">
        <f t="shared" si="0"/>
        <v>52.8</v>
      </c>
      <c r="K35" s="11">
        <v>83</v>
      </c>
      <c r="L35" s="10">
        <f t="shared" si="1"/>
        <v>8.3000000000000007</v>
      </c>
      <c r="M35" s="10">
        <v>89.75</v>
      </c>
      <c r="N35" s="10">
        <f t="shared" si="2"/>
        <v>26.925000000000001</v>
      </c>
      <c r="O35" s="10">
        <f t="shared" si="3"/>
        <v>88.025000000000006</v>
      </c>
      <c r="P35" s="12">
        <v>11</v>
      </c>
      <c r="Q35" s="8"/>
    </row>
    <row r="36" spans="1:17">
      <c r="A36" s="5">
        <v>34</v>
      </c>
      <c r="B36" s="6">
        <v>2122004004</v>
      </c>
      <c r="C36" s="6" t="s">
        <v>132</v>
      </c>
      <c r="D36" s="7" t="s">
        <v>22</v>
      </c>
      <c r="E36" s="8" t="s">
        <v>105</v>
      </c>
      <c r="F36" s="8" t="s">
        <v>70</v>
      </c>
      <c r="G36" s="7" t="s">
        <v>128</v>
      </c>
      <c r="H36" s="7"/>
      <c r="I36" s="11">
        <v>86.313599999999994</v>
      </c>
      <c r="J36" s="10">
        <f t="shared" si="0"/>
        <v>51.788159999999998</v>
      </c>
      <c r="K36" s="11">
        <v>90.125</v>
      </c>
      <c r="L36" s="10">
        <f t="shared" si="1"/>
        <v>9.0125000000000011</v>
      </c>
      <c r="M36" s="10">
        <v>90.625</v>
      </c>
      <c r="N36" s="10">
        <f t="shared" si="2"/>
        <v>27.1875</v>
      </c>
      <c r="O36" s="10">
        <f t="shared" si="3"/>
        <v>87.988159999999993</v>
      </c>
      <c r="P36" s="12">
        <v>12</v>
      </c>
      <c r="Q36" s="8"/>
    </row>
    <row r="37" spans="1:17">
      <c r="A37" s="5">
        <v>35</v>
      </c>
      <c r="B37" s="6">
        <v>2122001156</v>
      </c>
      <c r="C37" s="6" t="s">
        <v>133</v>
      </c>
      <c r="D37" s="7" t="s">
        <v>22</v>
      </c>
      <c r="E37" s="8" t="s">
        <v>105</v>
      </c>
      <c r="F37" s="8" t="s">
        <v>74</v>
      </c>
      <c r="G37" s="7" t="s">
        <v>134</v>
      </c>
      <c r="H37" s="7" t="s">
        <v>135</v>
      </c>
      <c r="I37" s="11">
        <v>87.477400000000003</v>
      </c>
      <c r="J37" s="10">
        <f t="shared" si="0"/>
        <v>52.486440000000002</v>
      </c>
      <c r="K37" s="11">
        <v>82</v>
      </c>
      <c r="L37" s="10">
        <f t="shared" si="1"/>
        <v>8.2000000000000011</v>
      </c>
      <c r="M37" s="10">
        <v>90.375</v>
      </c>
      <c r="N37" s="10">
        <f t="shared" si="2"/>
        <v>27.112500000000001</v>
      </c>
      <c r="O37" s="10">
        <f t="shared" si="3"/>
        <v>87.798940000000002</v>
      </c>
      <c r="P37" s="12">
        <v>13</v>
      </c>
      <c r="Q37" s="8"/>
    </row>
    <row r="38" spans="1:17">
      <c r="A38" s="5">
        <v>36</v>
      </c>
      <c r="B38" s="6">
        <v>2122001068</v>
      </c>
      <c r="C38" s="6" t="s">
        <v>136</v>
      </c>
      <c r="D38" s="7" t="s">
        <v>22</v>
      </c>
      <c r="E38" s="8" t="s">
        <v>105</v>
      </c>
      <c r="F38" s="8" t="s">
        <v>52</v>
      </c>
      <c r="G38" s="7" t="s">
        <v>137</v>
      </c>
      <c r="H38" s="7" t="s">
        <v>138</v>
      </c>
      <c r="I38" s="11">
        <v>87.822299999999998</v>
      </c>
      <c r="J38" s="10">
        <f t="shared" si="0"/>
        <v>52.693379999999998</v>
      </c>
      <c r="K38" s="11">
        <v>81.25</v>
      </c>
      <c r="L38" s="10">
        <f t="shared" si="1"/>
        <v>8.125</v>
      </c>
      <c r="M38" s="10">
        <v>87.5</v>
      </c>
      <c r="N38" s="10">
        <f t="shared" si="2"/>
        <v>26.25</v>
      </c>
      <c r="O38" s="10">
        <f t="shared" si="3"/>
        <v>87.068379999999991</v>
      </c>
      <c r="P38" s="12">
        <v>14</v>
      </c>
      <c r="Q38" s="8"/>
    </row>
    <row r="39" spans="1:17">
      <c r="A39" s="5">
        <v>37</v>
      </c>
      <c r="B39" s="6">
        <v>2122001233</v>
      </c>
      <c r="C39" s="6" t="s">
        <v>139</v>
      </c>
      <c r="D39" s="7" t="s">
        <v>22</v>
      </c>
      <c r="E39" s="8" t="s">
        <v>105</v>
      </c>
      <c r="F39" s="8" t="s">
        <v>97</v>
      </c>
      <c r="G39" s="7" t="s">
        <v>140</v>
      </c>
      <c r="H39" s="7" t="s">
        <v>141</v>
      </c>
      <c r="I39" s="11">
        <v>86.456400000000002</v>
      </c>
      <c r="J39" s="10">
        <f t="shared" si="0"/>
        <v>51.873840000000001</v>
      </c>
      <c r="K39" s="11">
        <v>82</v>
      </c>
      <c r="L39" s="10">
        <f t="shared" si="1"/>
        <v>8.2000000000000011</v>
      </c>
      <c r="M39" s="10">
        <v>89.5</v>
      </c>
      <c r="N39" s="10">
        <f t="shared" si="2"/>
        <v>26.849999999999998</v>
      </c>
      <c r="O39" s="10">
        <f t="shared" si="3"/>
        <v>86.923839999999998</v>
      </c>
      <c r="P39" s="12">
        <v>15</v>
      </c>
      <c r="Q39" s="8"/>
    </row>
    <row r="40" spans="1:17">
      <c r="A40" s="5">
        <v>38</v>
      </c>
      <c r="B40" s="6">
        <v>2122001238</v>
      </c>
      <c r="C40" s="6" t="s">
        <v>142</v>
      </c>
      <c r="D40" s="7" t="s">
        <v>28</v>
      </c>
      <c r="E40" s="8" t="s">
        <v>105</v>
      </c>
      <c r="F40" s="8" t="s">
        <v>93</v>
      </c>
      <c r="G40" s="7" t="s">
        <v>143</v>
      </c>
      <c r="H40" s="7" t="s">
        <v>144</v>
      </c>
      <c r="I40" s="11">
        <v>87.334500000000006</v>
      </c>
      <c r="J40" s="10">
        <f t="shared" si="0"/>
        <v>52.400700000000001</v>
      </c>
      <c r="K40" s="11">
        <v>82.25</v>
      </c>
      <c r="L40" s="10">
        <f t="shared" si="1"/>
        <v>8.2249999999999996</v>
      </c>
      <c r="M40" s="10">
        <v>87.625</v>
      </c>
      <c r="N40" s="10">
        <f t="shared" si="2"/>
        <v>26.287499999999998</v>
      </c>
      <c r="O40" s="10">
        <f t="shared" si="3"/>
        <v>86.913199999999989</v>
      </c>
      <c r="P40" s="12">
        <v>16</v>
      </c>
      <c r="Q40" s="8"/>
    </row>
    <row r="41" spans="1:17">
      <c r="A41" s="5">
        <v>39</v>
      </c>
      <c r="B41" s="6">
        <v>2122001112</v>
      </c>
      <c r="C41" s="6" t="s">
        <v>145</v>
      </c>
      <c r="D41" s="7" t="s">
        <v>22</v>
      </c>
      <c r="E41" s="8" t="s">
        <v>105</v>
      </c>
      <c r="F41" s="8" t="s">
        <v>48</v>
      </c>
      <c r="G41" s="7" t="s">
        <v>68</v>
      </c>
      <c r="H41" s="7" t="s">
        <v>135</v>
      </c>
      <c r="I41" s="11">
        <v>87.463399999999993</v>
      </c>
      <c r="J41" s="10">
        <f t="shared" si="0"/>
        <v>52.478039999999993</v>
      </c>
      <c r="K41" s="11">
        <v>82.625</v>
      </c>
      <c r="L41" s="10">
        <f t="shared" si="1"/>
        <v>8.2625000000000011</v>
      </c>
      <c r="M41" s="10">
        <v>86.875</v>
      </c>
      <c r="N41" s="10">
        <f t="shared" si="2"/>
        <v>26.0625</v>
      </c>
      <c r="O41" s="10">
        <f t="shared" si="3"/>
        <v>86.803039999999996</v>
      </c>
      <c r="P41" s="12">
        <v>17</v>
      </c>
      <c r="Q41" s="8"/>
    </row>
    <row r="42" spans="1:17">
      <c r="A42" s="5">
        <v>40</v>
      </c>
      <c r="B42" s="6">
        <v>2122005004</v>
      </c>
      <c r="C42" s="6" t="s">
        <v>146</v>
      </c>
      <c r="D42" s="7" t="s">
        <v>22</v>
      </c>
      <c r="E42" s="8" t="s">
        <v>147</v>
      </c>
      <c r="F42" s="8" t="s">
        <v>24</v>
      </c>
      <c r="G42" s="7" t="s">
        <v>148</v>
      </c>
      <c r="H42" s="7" t="s">
        <v>149</v>
      </c>
      <c r="I42" s="11">
        <v>90.229699999999994</v>
      </c>
      <c r="J42" s="10">
        <f>I42*0.6</f>
        <v>54.137819999999998</v>
      </c>
      <c r="K42" s="11">
        <v>86.375</v>
      </c>
      <c r="L42" s="10">
        <f>K42*0.1</f>
        <v>8.6375000000000011</v>
      </c>
      <c r="M42" s="10">
        <v>92.8</v>
      </c>
      <c r="N42" s="10">
        <f>M42*0.3</f>
        <v>27.84</v>
      </c>
      <c r="O42" s="10">
        <f>N42+L42+J42</f>
        <v>90.615319999999997</v>
      </c>
      <c r="P42" s="12">
        <v>1</v>
      </c>
      <c r="Q42" s="8"/>
    </row>
    <row r="43" spans="1:17">
      <c r="A43" s="5">
        <v>41</v>
      </c>
      <c r="B43" s="6">
        <v>2122003014</v>
      </c>
      <c r="C43" s="6" t="s">
        <v>150</v>
      </c>
      <c r="D43" s="7" t="s">
        <v>22</v>
      </c>
      <c r="E43" s="8" t="s">
        <v>147</v>
      </c>
      <c r="F43" s="8" t="s">
        <v>18</v>
      </c>
      <c r="G43" s="7" t="s">
        <v>106</v>
      </c>
      <c r="H43" s="7" t="s">
        <v>151</v>
      </c>
      <c r="I43" s="11">
        <v>89.830399999999997</v>
      </c>
      <c r="J43" s="10">
        <f>I43*0.6</f>
        <v>53.898239999999994</v>
      </c>
      <c r="K43" s="11">
        <v>86.5</v>
      </c>
      <c r="L43" s="10">
        <f>K43*0.1</f>
        <v>8.65</v>
      </c>
      <c r="M43" s="10">
        <v>84.4</v>
      </c>
      <c r="N43" s="10">
        <f>M43*0.3</f>
        <v>25.32</v>
      </c>
      <c r="O43" s="10">
        <f>N43+L43+J43</f>
        <v>87.868239999999986</v>
      </c>
      <c r="P43" s="12">
        <v>2</v>
      </c>
      <c r="Q43" s="8"/>
    </row>
    <row r="44" spans="1:17">
      <c r="A44" s="5">
        <v>42</v>
      </c>
      <c r="B44" s="6">
        <v>2122005008</v>
      </c>
      <c r="C44" s="6" t="s">
        <v>152</v>
      </c>
      <c r="D44" s="7" t="s">
        <v>22</v>
      </c>
      <c r="E44" s="8" t="s">
        <v>147</v>
      </c>
      <c r="F44" s="8" t="s">
        <v>29</v>
      </c>
      <c r="G44" s="7" t="s">
        <v>153</v>
      </c>
      <c r="H44" s="7" t="s">
        <v>39</v>
      </c>
      <c r="I44" s="11">
        <v>88.448800000000006</v>
      </c>
      <c r="J44" s="10">
        <f>I44*0.6</f>
        <v>53.069279999999999</v>
      </c>
      <c r="K44" s="11">
        <v>83.5</v>
      </c>
      <c r="L44" s="10">
        <f>K44*0.1</f>
        <v>8.35</v>
      </c>
      <c r="M44" s="10">
        <v>84.4</v>
      </c>
      <c r="N44" s="10">
        <f>M44*0.3</f>
        <v>25.32</v>
      </c>
      <c r="O44" s="10">
        <f>N44+L44+J44</f>
        <v>86.739280000000008</v>
      </c>
      <c r="P44" s="12">
        <v>3</v>
      </c>
      <c r="Q44" s="8"/>
    </row>
    <row r="45" spans="1:17">
      <c r="A45" s="5">
        <v>43</v>
      </c>
      <c r="B45" s="14">
        <v>2122004021</v>
      </c>
      <c r="C45" s="14" t="s">
        <v>154</v>
      </c>
      <c r="D45" s="7" t="s">
        <v>28</v>
      </c>
      <c r="E45" s="8" t="s">
        <v>147</v>
      </c>
      <c r="F45" s="8" t="s">
        <v>24</v>
      </c>
      <c r="G45" s="7" t="s">
        <v>155</v>
      </c>
      <c r="H45" s="7" t="s">
        <v>156</v>
      </c>
      <c r="I45" s="15">
        <v>86.119500000000002</v>
      </c>
      <c r="J45" s="10">
        <f t="shared" ref="J45:J52" si="4">I45*0.6</f>
        <v>51.671700000000001</v>
      </c>
      <c r="K45" s="15">
        <v>84.625</v>
      </c>
      <c r="L45" s="10">
        <f t="shared" ref="L45:L52" si="5">K45*0.1</f>
        <v>8.4625000000000004</v>
      </c>
      <c r="M45" s="10">
        <v>88.4</v>
      </c>
      <c r="N45" s="10">
        <f t="shared" ref="N45:N52" si="6">M45*0.3</f>
        <v>26.52</v>
      </c>
      <c r="O45" s="10">
        <f t="shared" ref="O45:O52" si="7">N45+L45+J45</f>
        <v>86.654200000000003</v>
      </c>
      <c r="P45" s="12">
        <v>1</v>
      </c>
      <c r="Q45" s="8"/>
    </row>
    <row r="46" spans="1:17">
      <c r="A46" s="5">
        <v>44</v>
      </c>
      <c r="B46" s="16">
        <v>2122004005</v>
      </c>
      <c r="C46" s="16" t="s">
        <v>157</v>
      </c>
      <c r="D46" s="17" t="s">
        <v>22</v>
      </c>
      <c r="E46" s="8" t="s">
        <v>158</v>
      </c>
      <c r="F46" s="8" t="s">
        <v>159</v>
      </c>
      <c r="G46" s="17" t="s">
        <v>144</v>
      </c>
      <c r="H46" s="17" t="s">
        <v>160</v>
      </c>
      <c r="I46" s="18">
        <v>84.244900000000001</v>
      </c>
      <c r="J46" s="19">
        <f>I46*0.6</f>
        <v>50.546939999999999</v>
      </c>
      <c r="K46" s="18">
        <v>82.625</v>
      </c>
      <c r="L46" s="19">
        <f>K46*0.1</f>
        <v>8.2625000000000011</v>
      </c>
      <c r="M46" s="19">
        <v>92.4</v>
      </c>
      <c r="N46" s="19">
        <f>M46*0.3</f>
        <v>27.720000000000002</v>
      </c>
      <c r="O46" s="19">
        <f>N46+L46+J46</f>
        <v>86.529439999999994</v>
      </c>
      <c r="P46" s="12">
        <v>2</v>
      </c>
      <c r="Q46" s="8"/>
    </row>
    <row r="47" spans="1:17">
      <c r="A47" s="5">
        <v>45</v>
      </c>
      <c r="B47" s="14">
        <v>2122004002</v>
      </c>
      <c r="C47" s="14" t="s">
        <v>161</v>
      </c>
      <c r="D47" s="7" t="s">
        <v>22</v>
      </c>
      <c r="E47" s="8" t="s">
        <v>147</v>
      </c>
      <c r="F47" s="8" t="s">
        <v>18</v>
      </c>
      <c r="G47" s="7" t="s">
        <v>35</v>
      </c>
      <c r="H47" s="7"/>
      <c r="I47" s="15">
        <v>84.874600000000001</v>
      </c>
      <c r="J47" s="10">
        <f t="shared" si="4"/>
        <v>50.924759999999999</v>
      </c>
      <c r="K47" s="15">
        <v>91</v>
      </c>
      <c r="L47" s="10">
        <f t="shared" si="5"/>
        <v>9.1</v>
      </c>
      <c r="M47" s="10">
        <v>85</v>
      </c>
      <c r="N47" s="10">
        <f t="shared" si="6"/>
        <v>25.5</v>
      </c>
      <c r="O47" s="10">
        <f t="shared" si="7"/>
        <v>85.524760000000001</v>
      </c>
      <c r="P47" s="12">
        <v>3</v>
      </c>
      <c r="Q47" s="8"/>
    </row>
    <row r="48" spans="1:17">
      <c r="A48" s="5">
        <v>46</v>
      </c>
      <c r="B48" s="14">
        <v>2132003012</v>
      </c>
      <c r="C48" s="14" t="s">
        <v>162</v>
      </c>
      <c r="D48" s="7" t="s">
        <v>22</v>
      </c>
      <c r="E48" s="8" t="s">
        <v>163</v>
      </c>
      <c r="F48" s="8" t="s">
        <v>24</v>
      </c>
      <c r="G48" s="7" t="s">
        <v>38</v>
      </c>
      <c r="H48" s="7" t="s">
        <v>164</v>
      </c>
      <c r="I48" s="15">
        <v>85.379400000000004</v>
      </c>
      <c r="J48" s="10">
        <f t="shared" si="4"/>
        <v>51.227640000000001</v>
      </c>
      <c r="K48" s="15">
        <v>93.332999999999998</v>
      </c>
      <c r="L48" s="10">
        <f t="shared" si="5"/>
        <v>9.3332999999999995</v>
      </c>
      <c r="M48" s="10">
        <v>98.666700000000006</v>
      </c>
      <c r="N48" s="10">
        <f t="shared" si="6"/>
        <v>29.600010000000001</v>
      </c>
      <c r="O48" s="10">
        <f t="shared" si="7"/>
        <v>90.16095</v>
      </c>
      <c r="P48" s="12">
        <v>1</v>
      </c>
      <c r="Q48" s="8"/>
    </row>
    <row r="49" spans="1:17">
      <c r="A49" s="5">
        <v>47</v>
      </c>
      <c r="B49" s="14">
        <v>2132006012</v>
      </c>
      <c r="C49" s="14" t="s">
        <v>165</v>
      </c>
      <c r="D49" s="7" t="s">
        <v>22</v>
      </c>
      <c r="E49" s="8" t="s">
        <v>166</v>
      </c>
      <c r="F49" s="8" t="s">
        <v>24</v>
      </c>
      <c r="G49" s="7" t="s">
        <v>71</v>
      </c>
      <c r="H49" s="7" t="s">
        <v>31</v>
      </c>
      <c r="I49" s="15">
        <v>88.152799999999999</v>
      </c>
      <c r="J49" s="10">
        <f t="shared" si="4"/>
        <v>52.891680000000001</v>
      </c>
      <c r="K49" s="15">
        <v>82.5</v>
      </c>
      <c r="L49" s="10">
        <f t="shared" si="5"/>
        <v>8.25</v>
      </c>
      <c r="M49" s="10">
        <v>92.4</v>
      </c>
      <c r="N49" s="10">
        <f t="shared" si="6"/>
        <v>27.720000000000002</v>
      </c>
      <c r="O49" s="10">
        <f t="shared" si="7"/>
        <v>88.861680000000007</v>
      </c>
      <c r="P49" s="12">
        <v>1</v>
      </c>
      <c r="Q49" s="8"/>
    </row>
    <row r="50" spans="1:17">
      <c r="A50" s="5">
        <v>48</v>
      </c>
      <c r="B50" s="14">
        <v>2132006014</v>
      </c>
      <c r="C50" s="14" t="s">
        <v>167</v>
      </c>
      <c r="D50" s="7" t="s">
        <v>22</v>
      </c>
      <c r="E50" s="8" t="s">
        <v>166</v>
      </c>
      <c r="F50" s="8" t="s">
        <v>18</v>
      </c>
      <c r="G50" s="7" t="s">
        <v>124</v>
      </c>
      <c r="H50" s="7" t="s">
        <v>168</v>
      </c>
      <c r="I50" s="15">
        <v>87.712999999999994</v>
      </c>
      <c r="J50" s="10">
        <f t="shared" si="4"/>
        <v>52.627799999999993</v>
      </c>
      <c r="K50" s="15">
        <v>81.5</v>
      </c>
      <c r="L50" s="10">
        <f t="shared" si="5"/>
        <v>8.15</v>
      </c>
      <c r="M50" s="10">
        <v>93</v>
      </c>
      <c r="N50" s="10">
        <f t="shared" si="6"/>
        <v>27.9</v>
      </c>
      <c r="O50" s="10">
        <f t="shared" si="7"/>
        <v>88.677799999999991</v>
      </c>
      <c r="P50" s="12">
        <v>2</v>
      </c>
      <c r="Q50" s="8"/>
    </row>
    <row r="51" spans="1:17">
      <c r="A51" s="5">
        <v>49</v>
      </c>
      <c r="B51" s="14">
        <v>2132006007</v>
      </c>
      <c r="C51" s="14" t="s">
        <v>169</v>
      </c>
      <c r="D51" s="7" t="s">
        <v>22</v>
      </c>
      <c r="E51" s="8" t="s">
        <v>166</v>
      </c>
      <c r="F51" s="8" t="s">
        <v>29</v>
      </c>
      <c r="G51" s="7" t="s">
        <v>83</v>
      </c>
      <c r="H51" s="7" t="s">
        <v>170</v>
      </c>
      <c r="I51" s="15">
        <v>84.199100000000001</v>
      </c>
      <c r="J51" s="10">
        <f t="shared" si="4"/>
        <v>50.519460000000002</v>
      </c>
      <c r="K51" s="15">
        <v>83.666700000000006</v>
      </c>
      <c r="L51" s="10">
        <f t="shared" si="5"/>
        <v>8.3666700000000009</v>
      </c>
      <c r="M51" s="10">
        <v>93.6</v>
      </c>
      <c r="N51" s="10">
        <f t="shared" si="6"/>
        <v>28.08</v>
      </c>
      <c r="O51" s="10">
        <f t="shared" si="7"/>
        <v>86.966129999999993</v>
      </c>
      <c r="P51" s="12">
        <v>3</v>
      </c>
      <c r="Q51" s="8"/>
    </row>
    <row r="52" spans="1:17">
      <c r="A52" s="5">
        <v>50</v>
      </c>
      <c r="B52" s="14">
        <v>2132006021</v>
      </c>
      <c r="C52" s="14" t="s">
        <v>171</v>
      </c>
      <c r="D52" s="7" t="s">
        <v>22</v>
      </c>
      <c r="E52" s="8" t="s">
        <v>166</v>
      </c>
      <c r="F52" s="8" t="s">
        <v>33</v>
      </c>
      <c r="G52" s="7" t="s">
        <v>172</v>
      </c>
      <c r="H52" s="7" t="s">
        <v>50</v>
      </c>
      <c r="I52" s="15">
        <v>83.717600000000004</v>
      </c>
      <c r="J52" s="10">
        <f t="shared" si="4"/>
        <v>50.230560000000004</v>
      </c>
      <c r="K52" s="15">
        <v>85.833299999999994</v>
      </c>
      <c r="L52" s="10">
        <f t="shared" si="5"/>
        <v>8.5833300000000001</v>
      </c>
      <c r="M52" s="10">
        <v>90</v>
      </c>
      <c r="N52" s="10">
        <f t="shared" si="6"/>
        <v>27</v>
      </c>
      <c r="O52" s="10">
        <f t="shared" si="7"/>
        <v>85.813890000000015</v>
      </c>
      <c r="P52" s="12">
        <v>4</v>
      </c>
      <c r="Q52" s="8"/>
    </row>
    <row r="53" spans="1:17">
      <c r="A53" s="5">
        <v>52</v>
      </c>
      <c r="B53" s="14">
        <v>2132007008</v>
      </c>
      <c r="C53" s="14" t="s">
        <v>173</v>
      </c>
      <c r="D53" s="7" t="s">
        <v>22</v>
      </c>
      <c r="E53" s="8" t="s">
        <v>174</v>
      </c>
      <c r="F53" s="8" t="s">
        <v>18</v>
      </c>
      <c r="G53" s="7" t="s">
        <v>175</v>
      </c>
      <c r="H53" s="7" t="s">
        <v>176</v>
      </c>
      <c r="I53" s="15">
        <v>87.440200000000004</v>
      </c>
      <c r="J53" s="10">
        <f>I53*0.6</f>
        <v>52.464120000000001</v>
      </c>
      <c r="K53" s="15">
        <v>82.166600000000003</v>
      </c>
      <c r="L53" s="10">
        <f>K53*0.1</f>
        <v>8.216660000000001</v>
      </c>
      <c r="M53" s="10">
        <v>93.4</v>
      </c>
      <c r="N53" s="10">
        <f>M53*0.3</f>
        <v>28.02</v>
      </c>
      <c r="O53" s="10">
        <f>N53+L53+J53</f>
        <v>88.700780000000009</v>
      </c>
      <c r="P53" s="12">
        <v>1</v>
      </c>
      <c r="Q53" s="8"/>
    </row>
    <row r="54" spans="1:17">
      <c r="A54" s="5">
        <v>51</v>
      </c>
      <c r="B54" s="14">
        <v>2132007007</v>
      </c>
      <c r="C54" s="14" t="s">
        <v>177</v>
      </c>
      <c r="D54" s="7" t="s">
        <v>22</v>
      </c>
      <c r="E54" s="8" t="s">
        <v>174</v>
      </c>
      <c r="F54" s="8" t="s">
        <v>24</v>
      </c>
      <c r="G54" s="7" t="s">
        <v>178</v>
      </c>
      <c r="H54" s="7" t="s">
        <v>135</v>
      </c>
      <c r="I54" s="15">
        <v>88.361099999999993</v>
      </c>
      <c r="J54" s="10">
        <f>I54*0.6</f>
        <v>53.016659999999995</v>
      </c>
      <c r="K54" s="15">
        <v>85.166600000000003</v>
      </c>
      <c r="L54" s="10">
        <f>K54*0.1</f>
        <v>8.5166599999999999</v>
      </c>
      <c r="M54" s="10">
        <v>90</v>
      </c>
      <c r="N54" s="10">
        <f>M54*0.3</f>
        <v>27</v>
      </c>
      <c r="O54" s="10">
        <f>N54+L54+J54</f>
        <v>88.533320000000003</v>
      </c>
      <c r="P54" s="12">
        <v>2</v>
      </c>
      <c r="Q54" s="8"/>
    </row>
    <row r="55" spans="1:17">
      <c r="A55" s="5">
        <v>53</v>
      </c>
      <c r="B55" s="14">
        <v>2132007014</v>
      </c>
      <c r="C55" s="14" t="s">
        <v>179</v>
      </c>
      <c r="D55" s="7" t="s">
        <v>22</v>
      </c>
      <c r="E55" s="8" t="s">
        <v>174</v>
      </c>
      <c r="F55" s="8" t="s">
        <v>29</v>
      </c>
      <c r="G55" s="7" t="s">
        <v>180</v>
      </c>
      <c r="H55" s="7" t="s">
        <v>181</v>
      </c>
      <c r="I55" s="15">
        <v>85.758499999999998</v>
      </c>
      <c r="J55" s="10">
        <f>I55*0.6</f>
        <v>51.455099999999995</v>
      </c>
      <c r="K55" s="15">
        <v>84</v>
      </c>
      <c r="L55" s="10">
        <f>K55*0.1</f>
        <v>8.4</v>
      </c>
      <c r="M55" s="10">
        <v>93</v>
      </c>
      <c r="N55" s="10">
        <f>M55*0.3</f>
        <v>27.9</v>
      </c>
      <c r="O55" s="10">
        <f>N55+L55+J55</f>
        <v>87.755099999999999</v>
      </c>
      <c r="P55" s="12">
        <v>3</v>
      </c>
      <c r="Q55" s="8"/>
    </row>
    <row r="56" spans="1:17">
      <c r="A56" s="5">
        <v>54</v>
      </c>
      <c r="B56" s="20">
        <v>2122008022</v>
      </c>
      <c r="C56" s="7" t="s">
        <v>182</v>
      </c>
      <c r="D56" s="7" t="s">
        <v>28</v>
      </c>
      <c r="E56" s="21" t="s">
        <v>183</v>
      </c>
      <c r="F56" s="7"/>
      <c r="G56" s="7"/>
      <c r="H56" s="7"/>
      <c r="I56" s="7"/>
      <c r="J56" s="7"/>
      <c r="K56" s="7"/>
      <c r="L56" s="7"/>
      <c r="M56" s="7"/>
      <c r="N56" s="7"/>
      <c r="O56" s="7" t="s">
        <v>184</v>
      </c>
      <c r="P56" s="7" t="s">
        <v>185</v>
      </c>
      <c r="Q56" s="8" t="s">
        <v>107</v>
      </c>
    </row>
    <row r="57" spans="1:17">
      <c r="A57" s="5">
        <v>55</v>
      </c>
      <c r="B57" s="22">
        <v>10035034</v>
      </c>
      <c r="C57" s="22" t="s">
        <v>186</v>
      </c>
      <c r="D57" s="23" t="s">
        <v>187</v>
      </c>
      <c r="E57" s="24" t="s">
        <v>188</v>
      </c>
      <c r="F57" s="10" t="s">
        <v>189</v>
      </c>
      <c r="G57" s="10"/>
      <c r="H57" s="10"/>
      <c r="I57" s="10" t="s">
        <v>189</v>
      </c>
      <c r="J57" s="10"/>
      <c r="K57" s="10"/>
      <c r="L57" s="10"/>
      <c r="M57" s="10"/>
      <c r="N57" s="10"/>
      <c r="O57" s="10" t="s">
        <v>190</v>
      </c>
      <c r="P57" s="10" t="s">
        <v>191</v>
      </c>
      <c r="Q57" s="25" t="s">
        <v>192</v>
      </c>
    </row>
    <row r="58" spans="1:17">
      <c r="A58" s="5">
        <v>56</v>
      </c>
      <c r="B58" s="22">
        <v>2112000011</v>
      </c>
      <c r="C58" s="22" t="s">
        <v>193</v>
      </c>
      <c r="D58" s="7" t="s">
        <v>22</v>
      </c>
      <c r="E58" s="24" t="s">
        <v>188</v>
      </c>
      <c r="F58" s="10" t="s">
        <v>189</v>
      </c>
      <c r="G58" s="10"/>
      <c r="H58" s="10"/>
      <c r="I58" s="10"/>
      <c r="J58" s="10"/>
      <c r="K58" s="10"/>
      <c r="L58" s="10"/>
      <c r="M58" s="10"/>
      <c r="N58" s="10"/>
      <c r="O58" s="10" t="s">
        <v>194</v>
      </c>
      <c r="P58" s="10" t="s">
        <v>195</v>
      </c>
      <c r="Q58" s="25" t="s">
        <v>192</v>
      </c>
    </row>
  </sheetData>
  <mergeCells count="1">
    <mergeCell ref="B1:Q1"/>
  </mergeCells>
  <phoneticPr fontId="1" type="noConversion"/>
  <pageMargins left="0.7" right="0.7" top="0.75" bottom="0.75" header="0.3" footer="0.3"/>
  <pageSetup paperSize="9"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侯樊兴</dc:creator>
  <cp:lastModifiedBy>侯樊兴</cp:lastModifiedBy>
  <cp:lastPrinted>2016-09-18T10:03:27Z</cp:lastPrinted>
  <dcterms:created xsi:type="dcterms:W3CDTF">2016-09-18T10:01:29Z</dcterms:created>
  <dcterms:modified xsi:type="dcterms:W3CDTF">2016-09-18T10:05:29Z</dcterms:modified>
</cp:coreProperties>
</file>